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690" windowHeight="6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'Sheet1'!$A$1:$W$162</definedName>
    <definedName name="_xlnm.Print_Titles" localSheetId="0">'Sheet1'!$2:$2</definedName>
  </definedNames>
  <calcPr fullCalcOnLoad="1"/>
</workbook>
</file>

<file path=xl/comments1.xml><?xml version="1.0" encoding="utf-8"?>
<comments xmlns="http://schemas.openxmlformats.org/spreadsheetml/2006/main">
  <authors>
    <author>biz and james</author>
    <author>Hertzberg</author>
  </authors>
  <commentList>
    <comment ref="AA71" authorId="0">
      <text>
        <r>
          <rPr>
            <b/>
            <sz val="8"/>
            <rFont val="Tahoma"/>
            <family val="0"/>
          </rPr>
          <t>biz and james:</t>
        </r>
        <r>
          <rPr>
            <sz val="8"/>
            <rFont val="Tahoma"/>
            <family val="0"/>
          </rPr>
          <t xml:space="preserve">
purple nitrile</t>
        </r>
      </text>
    </comment>
    <comment ref="D124" authorId="0">
      <text>
        <r>
          <rPr>
            <b/>
            <sz val="8"/>
            <rFont val="Tahoma"/>
            <family val="0"/>
          </rPr>
          <t>biz and james:</t>
        </r>
        <r>
          <rPr>
            <sz val="8"/>
            <rFont val="Tahoma"/>
            <family val="0"/>
          </rPr>
          <t xml:space="preserve">
not updated 5/03</t>
        </r>
      </text>
    </comment>
    <comment ref="C89" authorId="0">
      <text>
        <r>
          <rPr>
            <b/>
            <sz val="8"/>
            <rFont val="Tahoma"/>
            <family val="0"/>
          </rPr>
          <t>biz and james:</t>
        </r>
        <r>
          <rPr>
            <sz val="8"/>
            <rFont val="Tahoma"/>
            <family val="0"/>
          </rPr>
          <t xml:space="preserve">
Expires 1/06 and9/06</t>
        </r>
      </text>
    </comment>
    <comment ref="C109" authorId="0">
      <text>
        <r>
          <rPr>
            <b/>
            <sz val="8"/>
            <rFont val="Tahoma"/>
            <family val="0"/>
          </rPr>
          <t>biz and james:</t>
        </r>
        <r>
          <rPr>
            <sz val="8"/>
            <rFont val="Tahoma"/>
            <family val="0"/>
          </rPr>
          <t xml:space="preserve">
Exp 6/04</t>
        </r>
      </text>
    </comment>
    <comment ref="D132" authorId="1">
      <text>
        <r>
          <rPr>
            <b/>
            <sz val="8"/>
            <rFont val="Tahoma"/>
            <family val="0"/>
          </rPr>
          <t>Hertzberg:</t>
        </r>
        <r>
          <rPr>
            <sz val="8"/>
            <rFont val="Tahoma"/>
            <family val="0"/>
          </rPr>
          <t xml:space="preserve">
olderr heavy medbag with inserts. Evacusplint bag too.</t>
        </r>
      </text>
    </comment>
  </commentList>
</comments>
</file>

<file path=xl/sharedStrings.xml><?xml version="1.0" encoding="utf-8"?>
<sst xmlns="http://schemas.openxmlformats.org/spreadsheetml/2006/main" count="415" uniqueCount="276">
  <si>
    <t>AIRWAY</t>
  </si>
  <si>
    <t>set</t>
  </si>
  <si>
    <t>BagValveMask (Ambubag)</t>
  </si>
  <si>
    <t>pediatric</t>
  </si>
  <si>
    <t xml:space="preserve">suction </t>
  </si>
  <si>
    <t>tip</t>
  </si>
  <si>
    <t>cleaning accessory</t>
  </si>
  <si>
    <t>Nonrebreather mask</t>
  </si>
  <si>
    <t>adult</t>
  </si>
  <si>
    <t>cannula</t>
  </si>
  <si>
    <t>TRAUMA</t>
  </si>
  <si>
    <t>dressings</t>
  </si>
  <si>
    <t>(multi)trauma</t>
  </si>
  <si>
    <t>5 X 9</t>
  </si>
  <si>
    <t>4 X 4</t>
  </si>
  <si>
    <t>inividual</t>
  </si>
  <si>
    <t>OPA</t>
  </si>
  <si>
    <t>NPA</t>
  </si>
  <si>
    <t>1 X 3 bandaids</t>
  </si>
  <si>
    <t>eye pads</t>
  </si>
  <si>
    <t>bandages</t>
  </si>
  <si>
    <t>Kerlix</t>
  </si>
  <si>
    <t>triangular</t>
  </si>
  <si>
    <t>ace</t>
  </si>
  <si>
    <t>tape</t>
  </si>
  <si>
    <t>cloth</t>
  </si>
  <si>
    <t>2"</t>
  </si>
  <si>
    <t>1"</t>
  </si>
  <si>
    <t>head blocks</t>
  </si>
  <si>
    <t>set (2)</t>
  </si>
  <si>
    <t>C collars</t>
  </si>
  <si>
    <t>ped</t>
  </si>
  <si>
    <t>short</t>
  </si>
  <si>
    <t>med</t>
  </si>
  <si>
    <t>tall</t>
  </si>
  <si>
    <t>x-short/no-neck</t>
  </si>
  <si>
    <t>splints</t>
  </si>
  <si>
    <t>ladder</t>
  </si>
  <si>
    <t>wrapped</t>
  </si>
  <si>
    <t>gloves, small</t>
  </si>
  <si>
    <t>box</t>
  </si>
  <si>
    <t>pairs</t>
  </si>
  <si>
    <t>gloves, med</t>
  </si>
  <si>
    <t>gloves, large</t>
  </si>
  <si>
    <t>gloves, xlarge</t>
  </si>
  <si>
    <t>nose,mouth mask</t>
  </si>
  <si>
    <t>eye,nose,mouth mask</t>
  </si>
  <si>
    <t>?</t>
  </si>
  <si>
    <t>Waste/Wipes</t>
  </si>
  <si>
    <t>biohazard bags</t>
  </si>
  <si>
    <t>small</t>
  </si>
  <si>
    <t>large</t>
  </si>
  <si>
    <t>LOTS</t>
  </si>
  <si>
    <t>alchohol preps</t>
  </si>
  <si>
    <t>Vionex wipes</t>
  </si>
  <si>
    <t>disinfectant</t>
  </si>
  <si>
    <t>spray can</t>
  </si>
  <si>
    <t>bottle</t>
  </si>
  <si>
    <t>emesis bags</t>
  </si>
  <si>
    <t>1-handed</t>
  </si>
  <si>
    <t>Diagnostics</t>
  </si>
  <si>
    <t>digital BP cuffs</t>
  </si>
  <si>
    <t>reg BP cuffs</t>
  </si>
  <si>
    <t>stethescopes</t>
  </si>
  <si>
    <t>Littman</t>
  </si>
  <si>
    <t>Sprague-Rappaport</t>
  </si>
  <si>
    <t>student</t>
  </si>
  <si>
    <t>penlights</t>
  </si>
  <si>
    <t>hot packs</t>
  </si>
  <si>
    <t>cold packs</t>
  </si>
  <si>
    <t>blankets</t>
  </si>
  <si>
    <t>wool blend</t>
  </si>
  <si>
    <t>space</t>
  </si>
  <si>
    <t>isotonic irrigation soln</t>
  </si>
  <si>
    <t>MISC</t>
  </si>
  <si>
    <t>pens</t>
  </si>
  <si>
    <t>notepads</t>
  </si>
  <si>
    <t>4 X 6</t>
  </si>
  <si>
    <t>contact lens cases</t>
  </si>
  <si>
    <t>triage tags</t>
  </si>
  <si>
    <t>Engine 1</t>
  </si>
  <si>
    <t>Backboards etc</t>
  </si>
  <si>
    <t>MAST pants</t>
  </si>
  <si>
    <t>infant</t>
  </si>
  <si>
    <t>NPA lube</t>
  </si>
  <si>
    <t>OB kits</t>
  </si>
  <si>
    <t xml:space="preserve"> individually wrapped</t>
  </si>
  <si>
    <t xml:space="preserve"> clumps</t>
  </si>
  <si>
    <t>Hare traction</t>
  </si>
  <si>
    <t>scoop</t>
  </si>
  <si>
    <t>stokes basket</t>
  </si>
  <si>
    <t>plastic backboard</t>
  </si>
  <si>
    <t>wooden backboard</t>
  </si>
  <si>
    <t>KED</t>
  </si>
  <si>
    <t>short board</t>
  </si>
  <si>
    <t>rolled stretcher</t>
  </si>
  <si>
    <t>E1, folded on backpack</t>
  </si>
  <si>
    <t>goggles</t>
  </si>
  <si>
    <t>sharps container</t>
  </si>
  <si>
    <t>tube</t>
  </si>
  <si>
    <t>Engine 3</t>
  </si>
  <si>
    <t>pocket mask (CPR)</t>
  </si>
  <si>
    <t>shears</t>
  </si>
  <si>
    <t>eye shields (metal)</t>
  </si>
  <si>
    <t>MEDICAL SUPPLIES, FOUR MILE FPD</t>
  </si>
  <si>
    <t>Body Substance Isolation/ Personal Protective Equipment</t>
  </si>
  <si>
    <t>Hot/Cold</t>
  </si>
  <si>
    <t>H3</t>
  </si>
  <si>
    <t>mouth-mask adapter</t>
  </si>
  <si>
    <t>sams</t>
  </si>
  <si>
    <t>price per</t>
  </si>
  <si>
    <t>baby</t>
  </si>
  <si>
    <t>Notes</t>
  </si>
  <si>
    <t>reg/std/med</t>
  </si>
  <si>
    <t>also e2</t>
  </si>
  <si>
    <t>backpack</t>
  </si>
  <si>
    <t>Hummer</t>
  </si>
  <si>
    <t>XL</t>
  </si>
  <si>
    <t>Target</t>
  </si>
  <si>
    <t>For upgrades</t>
  </si>
  <si>
    <t>new kits, each</t>
  </si>
  <si>
    <t>ADUSTABLE</t>
  </si>
  <si>
    <t>saline contact soln</t>
  </si>
  <si>
    <t>EMS field guide</t>
  </si>
  <si>
    <t>get 1 for inspection</t>
  </si>
  <si>
    <t>12 per box</t>
  </si>
  <si>
    <t>6 per box</t>
  </si>
  <si>
    <t>24 per box</t>
  </si>
  <si>
    <t>16 per box</t>
  </si>
  <si>
    <t>to buy for new kits</t>
  </si>
  <si>
    <t>total for new kits</t>
  </si>
  <si>
    <t>Total for upgrades</t>
  </si>
  <si>
    <t>Eric</t>
  </si>
  <si>
    <t>hand disinfectant</t>
  </si>
  <si>
    <t>Lightsticks</t>
  </si>
  <si>
    <t>Source</t>
  </si>
  <si>
    <t>EMP</t>
  </si>
  <si>
    <t>Atwater Carey</t>
  </si>
  <si>
    <t>EMP #</t>
  </si>
  <si>
    <t>Salina Sta. Navy bag</t>
  </si>
  <si>
    <t>1400-11</t>
  </si>
  <si>
    <t>NL0250</t>
  </si>
  <si>
    <t>C-3</t>
  </si>
  <si>
    <t>LA315</t>
  </si>
  <si>
    <t>CAT-3</t>
  </si>
  <si>
    <t>Toggles for tanks</t>
  </si>
  <si>
    <t>31-80-1000</t>
  </si>
  <si>
    <t>UL315L</t>
  </si>
  <si>
    <t>nitrile</t>
  </si>
  <si>
    <t>ER144L</t>
  </si>
  <si>
    <t>9650-24</t>
  </si>
  <si>
    <t>S2510</t>
  </si>
  <si>
    <t>10 per box</t>
  </si>
  <si>
    <t>Baby Anne</t>
  </si>
  <si>
    <t>EMT Coats</t>
  </si>
  <si>
    <t>total order</t>
  </si>
  <si>
    <t>O50000</t>
  </si>
  <si>
    <t>Justin</t>
  </si>
  <si>
    <t>Todd</t>
  </si>
  <si>
    <t>Resusi Anne</t>
  </si>
  <si>
    <t>Linda</t>
  </si>
  <si>
    <t>CAT-1</t>
  </si>
  <si>
    <t>with toggle</t>
  </si>
  <si>
    <t>wrenches</t>
  </si>
  <si>
    <t>83 00 40</t>
  </si>
  <si>
    <t>CPR shield pak</t>
  </si>
  <si>
    <t>49 00 10</t>
  </si>
  <si>
    <t>111-3</t>
  </si>
  <si>
    <t>LS30w</t>
  </si>
  <si>
    <t>o2 to go, la rescue bag</t>
  </si>
  <si>
    <t>LA3255</t>
  </si>
  <si>
    <t>250 ml</t>
  </si>
  <si>
    <t>case, 24 per</t>
  </si>
  <si>
    <t>6 per pak</t>
  </si>
  <si>
    <t>powered unit</t>
  </si>
  <si>
    <t>5 straps standard</t>
  </si>
  <si>
    <t xml:space="preserve">extra strap sets </t>
  </si>
  <si>
    <t>kits: straps, head blocks, tape</t>
  </si>
  <si>
    <t>white, 8hr</t>
  </si>
  <si>
    <t>County Protocol</t>
  </si>
  <si>
    <t>Cabinet Salina Station</t>
  </si>
  <si>
    <t>pediatric/infant</t>
  </si>
  <si>
    <t>Ira</t>
  </si>
  <si>
    <t>Hummer First Aid</t>
  </si>
  <si>
    <t>spare regulator gaskets</t>
  </si>
  <si>
    <t>singles</t>
  </si>
  <si>
    <t>tub</t>
  </si>
  <si>
    <t>1?</t>
  </si>
  <si>
    <t>unit</t>
  </si>
  <si>
    <t>test strips</t>
  </si>
  <si>
    <t>lancets</t>
  </si>
  <si>
    <t>control solution</t>
  </si>
  <si>
    <t>alcohol swipes</t>
  </si>
  <si>
    <t>Glucometer kit</t>
  </si>
  <si>
    <t>12hr hot packs</t>
  </si>
  <si>
    <t>Grabber Mycoal</t>
  </si>
  <si>
    <t>rescue strap</t>
  </si>
  <si>
    <t>not in kits</t>
  </si>
  <si>
    <t>glucose</t>
  </si>
  <si>
    <t>Kendrick Traction Device</t>
  </si>
  <si>
    <t>beanbag+pump</t>
  </si>
  <si>
    <t>Kit bags (Larescue)</t>
  </si>
  <si>
    <t>IV supplies</t>
  </si>
  <si>
    <t xml:space="preserve">Tubing, </t>
  </si>
  <si>
    <t>Blood pump, "solution set"</t>
  </si>
  <si>
    <t>1871-68</t>
  </si>
  <si>
    <t>IV catheters</t>
  </si>
  <si>
    <t>14 gage</t>
  </si>
  <si>
    <t>16 gage</t>
  </si>
  <si>
    <t>18 gage</t>
  </si>
  <si>
    <t>20 gage</t>
  </si>
  <si>
    <t>Saline, normal</t>
  </si>
  <si>
    <t>1 liter bag</t>
  </si>
  <si>
    <t>7983-09</t>
  </si>
  <si>
    <t>Saline flushes</t>
  </si>
  <si>
    <t>E010050</t>
  </si>
  <si>
    <t>IV start kit</t>
  </si>
  <si>
    <t>w/ Tegaderm</t>
  </si>
  <si>
    <t>01-109</t>
  </si>
  <si>
    <t>latex free</t>
  </si>
  <si>
    <t>01-110</t>
  </si>
  <si>
    <t>Tourniquet</t>
  </si>
  <si>
    <t>rolling</t>
  </si>
  <si>
    <t>RTM</t>
  </si>
  <si>
    <t>Extension set</t>
  </si>
  <si>
    <t>11957-01</t>
  </si>
  <si>
    <t>Sharps container</t>
  </si>
  <si>
    <t>Case</t>
  </si>
  <si>
    <t>MEDS</t>
  </si>
  <si>
    <t>Epi Pen</t>
  </si>
  <si>
    <t>Aspirin</t>
  </si>
  <si>
    <t>baby, 84 mg</t>
  </si>
  <si>
    <t>frosting tube</t>
  </si>
  <si>
    <t>trainer</t>
  </si>
  <si>
    <t>packets</t>
  </si>
  <si>
    <t>100-3</t>
  </si>
  <si>
    <t>1450-35</t>
  </si>
  <si>
    <t>MT137</t>
  </si>
  <si>
    <t>nl0150</t>
  </si>
  <si>
    <t>turkey baster/hand suction</t>
  </si>
  <si>
    <t>1210yl</t>
  </si>
  <si>
    <t>LA8403B</t>
  </si>
  <si>
    <t>M-5077</t>
  </si>
  <si>
    <t>11960-68</t>
  </si>
  <si>
    <t>spider</t>
  </si>
  <si>
    <t>&lt;1</t>
  </si>
  <si>
    <t>&lt;2</t>
  </si>
  <si>
    <t>Junior</t>
  </si>
  <si>
    <t>MH44424</t>
  </si>
  <si>
    <t>Tecnu</t>
  </si>
  <si>
    <t>6138-22</t>
  </si>
  <si>
    <t>Maya</t>
  </si>
  <si>
    <t>Actual</t>
  </si>
  <si>
    <t>Missing</t>
  </si>
  <si>
    <t>Replace</t>
  </si>
  <si>
    <t>AED</t>
  </si>
  <si>
    <t>razor</t>
  </si>
  <si>
    <t>unit + 2 batteries</t>
  </si>
  <si>
    <t>electrode kits</t>
  </si>
  <si>
    <t>alcohol wipes</t>
  </si>
  <si>
    <t>instant</t>
  </si>
  <si>
    <r>
      <t>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tank (C) </t>
    </r>
  </si>
  <si>
    <r>
      <t>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tank (D) </t>
    </r>
  </si>
  <si>
    <r>
      <t>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tank (JumboD) </t>
    </r>
  </si>
  <si>
    <r>
      <t>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regulator</t>
    </r>
  </si>
  <si>
    <t>JustinCurrent</t>
  </si>
  <si>
    <t>squirt tops</t>
  </si>
  <si>
    <t>exp 1/06</t>
  </si>
  <si>
    <t>exp 4/06</t>
  </si>
  <si>
    <t>2540-pk</t>
  </si>
  <si>
    <t>4/pk</t>
  </si>
  <si>
    <t>7196-bx</t>
  </si>
  <si>
    <t>20/bx</t>
  </si>
  <si>
    <t>4753-BX</t>
  </si>
  <si>
    <t>DC210-BX</t>
  </si>
  <si>
    <t>139Y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</si>
</sst>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" xfId="0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3" xfId="0" applyFont="1" applyBorder="1" applyAlignment="1">
      <alignment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14" xfId="0" applyNumberFormat="1" applyFont="1" applyFill="1" applyBorder="1" applyAlignment="1">
      <alignment/>
    </xf>
    <xf numFmtId="14" fontId="6" fillId="0" borderId="23" xfId="0" applyNumberFormat="1" applyFont="1" applyBorder="1" applyAlignment="1">
      <alignment/>
    </xf>
    <xf numFmtId="14" fontId="6" fillId="0" borderId="16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4" fontId="6" fillId="0" borderId="25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4" fontId="6" fillId="0" borderId="15" xfId="0" applyNumberFormat="1" applyFont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0" fontId="6" fillId="0" borderId="17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8" xfId="0" applyFont="1" applyBorder="1" applyAlignment="1">
      <alignment/>
    </xf>
    <xf numFmtId="0" fontId="6" fillId="2" borderId="16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4" fontId="6" fillId="0" borderId="25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2" xfId="0" applyNumberFormat="1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4" xfId="0" applyFont="1" applyFill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2" xfId="0" applyNumberFormat="1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20" xfId="0" applyNumberFormat="1" applyFont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2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8"/>
  <sheetViews>
    <sheetView tabSelected="1" view="pageBreakPreview" zoomScale="75" zoomScaleNormal="75" zoomScaleSheetLayoutView="75" workbookViewId="0" topLeftCell="A2">
      <pane xSplit="5100" ySplit="1395" topLeftCell="D76" activePane="topLeft" state="split"/>
      <selection pane="topLeft" activeCell="D4" sqref="D4"/>
      <selection pane="topRight" activeCell="L1" sqref="L1:R16384"/>
      <selection pane="bottomLeft" activeCell="C27" sqref="C27"/>
      <selection pane="bottomRight" activeCell="AA100" sqref="AA100"/>
    </sheetView>
  </sheetViews>
  <sheetFormatPr defaultColWidth="9.140625" defaultRowHeight="12.75"/>
  <cols>
    <col min="1" max="1" width="16.7109375" style="10" customWidth="1"/>
    <col min="2" max="2" width="13.7109375" style="10" customWidth="1"/>
    <col min="3" max="3" width="13.7109375" style="11" customWidth="1"/>
    <col min="4" max="4" width="13.7109375" style="10" customWidth="1"/>
    <col min="5" max="5" width="13.7109375" style="10" hidden="1" customWidth="1"/>
    <col min="6" max="6" width="13.7109375" style="56" hidden="1" customWidth="1"/>
    <col min="7" max="7" width="13.7109375" style="57" hidden="1" customWidth="1"/>
    <col min="8" max="18" width="14.7109375" style="57" hidden="1" customWidth="1"/>
    <col min="19" max="20" width="14.7109375" style="57" customWidth="1"/>
    <col min="21" max="23" width="14.7109375" style="58" customWidth="1"/>
    <col min="24" max="25" width="14.7109375" style="57" customWidth="1"/>
    <col min="26" max="26" width="14.7109375" style="57" hidden="1" customWidth="1"/>
    <col min="27" max="27" width="14.7109375" style="59" customWidth="1"/>
    <col min="28" max="28" width="14.7109375" style="57" customWidth="1"/>
    <col min="29" max="29" width="12.421875" style="42" customWidth="1"/>
    <col min="30" max="30" width="13.00390625" style="29" customWidth="1"/>
  </cols>
  <sheetData>
    <row r="1" ht="21" customHeight="1">
      <c r="A1" s="9" t="s">
        <v>104</v>
      </c>
    </row>
    <row r="2" spans="1:30" ht="36.75" customHeight="1">
      <c r="A2" s="12"/>
      <c r="B2" s="13"/>
      <c r="C2" s="13"/>
      <c r="D2" s="14" t="s">
        <v>180</v>
      </c>
      <c r="E2" s="14" t="s">
        <v>80</v>
      </c>
      <c r="F2" s="60" t="s">
        <v>100</v>
      </c>
      <c r="G2" s="61" t="s">
        <v>107</v>
      </c>
      <c r="H2" s="61" t="s">
        <v>116</v>
      </c>
      <c r="I2" s="61" t="s">
        <v>183</v>
      </c>
      <c r="J2" s="61" t="s">
        <v>139</v>
      </c>
      <c r="K2" s="61" t="s">
        <v>132</v>
      </c>
      <c r="L2" s="61" t="s">
        <v>157</v>
      </c>
      <c r="M2" s="61" t="s">
        <v>265</v>
      </c>
      <c r="N2" s="61" t="s">
        <v>158</v>
      </c>
      <c r="O2" s="61" t="s">
        <v>160</v>
      </c>
      <c r="P2" s="61" t="s">
        <v>182</v>
      </c>
      <c r="Q2" s="61" t="s">
        <v>251</v>
      </c>
      <c r="R2" s="61" t="s">
        <v>120</v>
      </c>
      <c r="S2" s="61" t="s">
        <v>119</v>
      </c>
      <c r="T2" s="61" t="s">
        <v>129</v>
      </c>
      <c r="U2" s="62" t="s">
        <v>110</v>
      </c>
      <c r="V2" s="62" t="s">
        <v>130</v>
      </c>
      <c r="W2" s="62" t="s">
        <v>131</v>
      </c>
      <c r="X2" s="61" t="s">
        <v>112</v>
      </c>
      <c r="Y2" s="57" t="s">
        <v>135</v>
      </c>
      <c r="Z2" s="57" t="s">
        <v>155</v>
      </c>
      <c r="AA2" s="59" t="s">
        <v>138</v>
      </c>
      <c r="AB2" s="63" t="s">
        <v>252</v>
      </c>
      <c r="AC2" s="43" t="s">
        <v>253</v>
      </c>
      <c r="AD2" s="44" t="s">
        <v>254</v>
      </c>
    </row>
    <row r="3" spans="1:30" ht="20.25">
      <c r="A3" s="12"/>
      <c r="B3" s="13"/>
      <c r="C3" s="13"/>
      <c r="D3" s="15">
        <v>38626</v>
      </c>
      <c r="E3" s="15">
        <v>37768</v>
      </c>
      <c r="F3" s="64">
        <v>35812</v>
      </c>
      <c r="G3" s="65">
        <v>37768</v>
      </c>
      <c r="H3" s="65">
        <v>37622</v>
      </c>
      <c r="I3" s="65"/>
      <c r="J3" s="65">
        <v>35872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6"/>
      <c r="V3" s="66"/>
      <c r="W3" s="66"/>
      <c r="X3" s="67"/>
      <c r="AB3" s="68"/>
      <c r="AC3" s="45"/>
      <c r="AD3" s="28"/>
    </row>
    <row r="4" spans="1:30" s="1" customFormat="1" ht="20.25">
      <c r="A4" s="17" t="s">
        <v>0</v>
      </c>
      <c r="B4" s="13"/>
      <c r="C4" s="13"/>
      <c r="D4" s="13"/>
      <c r="E4" s="13"/>
      <c r="F4" s="69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6"/>
      <c r="V4" s="66"/>
      <c r="W4" s="66"/>
      <c r="X4" s="67"/>
      <c r="Y4" s="57"/>
      <c r="Z4" s="57"/>
      <c r="AA4" s="70"/>
      <c r="AB4" s="67"/>
      <c r="AC4" s="46"/>
      <c r="AD4" s="12"/>
    </row>
    <row r="5" spans="1:30" ht="20.25">
      <c r="A5" s="12" t="s">
        <v>16</v>
      </c>
      <c r="B5" s="13" t="s">
        <v>1</v>
      </c>
      <c r="C5" s="13"/>
      <c r="D5" s="13">
        <v>1</v>
      </c>
      <c r="E5" s="13">
        <v>1</v>
      </c>
      <c r="F5" s="69">
        <v>1</v>
      </c>
      <c r="G5" s="67">
        <v>1</v>
      </c>
      <c r="H5" s="67">
        <v>1</v>
      </c>
      <c r="I5" s="67"/>
      <c r="J5" s="67">
        <v>1</v>
      </c>
      <c r="K5" s="67">
        <v>1</v>
      </c>
      <c r="L5" s="67">
        <v>1</v>
      </c>
      <c r="M5" s="67">
        <v>1</v>
      </c>
      <c r="N5" s="67">
        <v>1</v>
      </c>
      <c r="O5" s="67">
        <v>1</v>
      </c>
      <c r="P5" s="67">
        <v>1</v>
      </c>
      <c r="Q5" s="67"/>
      <c r="R5" s="67">
        <v>1</v>
      </c>
      <c r="S5" s="67"/>
      <c r="T5" s="67">
        <f>R5</f>
        <v>1</v>
      </c>
      <c r="U5" s="66">
        <v>3.5</v>
      </c>
      <c r="V5" s="66">
        <f>T5*U5</f>
        <v>3.5</v>
      </c>
      <c r="W5" s="66"/>
      <c r="X5" s="67"/>
      <c r="Y5" s="57" t="s">
        <v>136</v>
      </c>
      <c r="Z5" s="57">
        <f>T5</f>
        <v>1</v>
      </c>
      <c r="AA5" s="59">
        <v>8139</v>
      </c>
      <c r="AB5" s="67"/>
      <c r="AC5" s="46"/>
      <c r="AD5" s="12"/>
    </row>
    <row r="6" spans="1:30" ht="20.25">
      <c r="A6" s="12" t="s">
        <v>17</v>
      </c>
      <c r="B6" s="13" t="s">
        <v>1</v>
      </c>
      <c r="C6" s="13"/>
      <c r="D6" s="13">
        <v>1</v>
      </c>
      <c r="E6" s="13">
        <v>1</v>
      </c>
      <c r="F6" s="69">
        <v>1</v>
      </c>
      <c r="G6" s="67">
        <v>1</v>
      </c>
      <c r="H6" s="67">
        <v>1</v>
      </c>
      <c r="I6" s="67"/>
      <c r="J6" s="67">
        <v>1</v>
      </c>
      <c r="K6" s="67">
        <v>1</v>
      </c>
      <c r="L6" s="67">
        <v>1</v>
      </c>
      <c r="M6" s="67">
        <v>1</v>
      </c>
      <c r="N6" s="67">
        <v>1</v>
      </c>
      <c r="O6" s="67">
        <v>1</v>
      </c>
      <c r="P6" s="67">
        <v>1</v>
      </c>
      <c r="Q6" s="67"/>
      <c r="R6" s="67">
        <v>1</v>
      </c>
      <c r="S6" s="67"/>
      <c r="T6" s="67">
        <f aca="true" t="shared" si="0" ref="T6:T69">R6</f>
        <v>1</v>
      </c>
      <c r="U6" s="66">
        <f>14.65</f>
        <v>14.65</v>
      </c>
      <c r="V6" s="66">
        <f>T6*U6</f>
        <v>14.65</v>
      </c>
      <c r="W6" s="66"/>
      <c r="X6" s="67"/>
      <c r="Y6" s="57" t="s">
        <v>136</v>
      </c>
      <c r="Z6" s="57">
        <f>T6</f>
        <v>1</v>
      </c>
      <c r="AA6" s="59">
        <v>123350</v>
      </c>
      <c r="AB6" s="67"/>
      <c r="AC6" s="46"/>
      <c r="AD6" s="12"/>
    </row>
    <row r="7" spans="1:30" ht="20.25">
      <c r="A7" s="12" t="s">
        <v>84</v>
      </c>
      <c r="B7" s="13"/>
      <c r="C7" s="13"/>
      <c r="D7" s="18">
        <v>50</v>
      </c>
      <c r="E7" s="13">
        <v>6</v>
      </c>
      <c r="F7" s="69">
        <v>5</v>
      </c>
      <c r="G7" s="67">
        <v>6</v>
      </c>
      <c r="H7" s="67">
        <v>5</v>
      </c>
      <c r="I7" s="67"/>
      <c r="J7" s="67">
        <v>7</v>
      </c>
      <c r="K7" s="67">
        <v>5</v>
      </c>
      <c r="L7" s="67">
        <v>5</v>
      </c>
      <c r="M7" s="67">
        <v>5</v>
      </c>
      <c r="N7" s="67">
        <v>5</v>
      </c>
      <c r="O7" s="67">
        <v>5</v>
      </c>
      <c r="P7" s="67">
        <v>5</v>
      </c>
      <c r="Q7" s="67"/>
      <c r="R7" s="67">
        <v>5</v>
      </c>
      <c r="S7" s="67"/>
      <c r="T7" s="67">
        <f t="shared" si="0"/>
        <v>5</v>
      </c>
      <c r="U7" s="66"/>
      <c r="V7" s="66">
        <f aca="true" t="shared" si="1" ref="V7:V68">T7*U7</f>
        <v>0</v>
      </c>
      <c r="W7" s="66"/>
      <c r="X7" s="67"/>
      <c r="Y7" s="57" t="s">
        <v>136</v>
      </c>
      <c r="AB7" s="67"/>
      <c r="AC7" s="46"/>
      <c r="AD7" s="12"/>
    </row>
    <row r="8" spans="1:30" ht="20.25">
      <c r="A8" s="12" t="s">
        <v>2</v>
      </c>
      <c r="B8" s="13" t="s">
        <v>8</v>
      </c>
      <c r="C8" s="13"/>
      <c r="D8" s="13"/>
      <c r="E8" s="13">
        <v>2</v>
      </c>
      <c r="F8" s="69">
        <v>2</v>
      </c>
      <c r="G8" s="67">
        <v>1</v>
      </c>
      <c r="H8" s="71">
        <v>1</v>
      </c>
      <c r="I8" s="71"/>
      <c r="J8" s="67">
        <v>1</v>
      </c>
      <c r="K8" s="67">
        <v>1</v>
      </c>
      <c r="L8" s="67">
        <v>1</v>
      </c>
      <c r="M8" s="67">
        <v>1</v>
      </c>
      <c r="N8" s="67">
        <v>1</v>
      </c>
      <c r="O8" s="67">
        <v>1</v>
      </c>
      <c r="P8" s="67">
        <v>1</v>
      </c>
      <c r="Q8" s="67"/>
      <c r="R8" s="67">
        <v>1</v>
      </c>
      <c r="S8" s="67"/>
      <c r="T8" s="67">
        <f t="shared" si="0"/>
        <v>1</v>
      </c>
      <c r="U8" s="66">
        <v>19.23</v>
      </c>
      <c r="V8" s="66">
        <f t="shared" si="1"/>
        <v>19.23</v>
      </c>
      <c r="W8" s="66"/>
      <c r="X8" s="67"/>
      <c r="Y8" s="57" t="s">
        <v>136</v>
      </c>
      <c r="Z8" s="57">
        <f>T8</f>
        <v>1</v>
      </c>
      <c r="AA8" s="63">
        <v>420211</v>
      </c>
      <c r="AB8" s="67"/>
      <c r="AC8" s="46"/>
      <c r="AD8" s="12"/>
    </row>
    <row r="9" spans="1:30" ht="20.25">
      <c r="A9" s="12"/>
      <c r="B9" s="13" t="s">
        <v>181</v>
      </c>
      <c r="C9" s="13"/>
      <c r="D9" s="13"/>
      <c r="E9" s="13">
        <v>1</v>
      </c>
      <c r="F9" s="69">
        <v>1</v>
      </c>
      <c r="G9" s="67">
        <v>1</v>
      </c>
      <c r="H9" s="67">
        <v>1</v>
      </c>
      <c r="I9" s="67"/>
      <c r="J9" s="67">
        <v>1</v>
      </c>
      <c r="K9" s="67">
        <v>1</v>
      </c>
      <c r="L9" s="67">
        <v>1</v>
      </c>
      <c r="M9" s="67">
        <v>1</v>
      </c>
      <c r="N9" s="67">
        <v>1</v>
      </c>
      <c r="O9" s="67">
        <v>1</v>
      </c>
      <c r="P9" s="67">
        <v>1</v>
      </c>
      <c r="Q9" s="67"/>
      <c r="R9" s="67">
        <v>1</v>
      </c>
      <c r="S9" s="67"/>
      <c r="T9" s="67">
        <f t="shared" si="0"/>
        <v>1</v>
      </c>
      <c r="U9" s="66">
        <v>24.79</v>
      </c>
      <c r="V9" s="66">
        <f t="shared" si="1"/>
        <v>24.79</v>
      </c>
      <c r="W9" s="66"/>
      <c r="X9" s="67"/>
      <c r="Y9" s="57" t="s">
        <v>136</v>
      </c>
      <c r="Z9" s="57">
        <f>T9</f>
        <v>1</v>
      </c>
      <c r="AA9" s="59">
        <v>430214</v>
      </c>
      <c r="AB9" s="67"/>
      <c r="AC9" s="46"/>
      <c r="AD9" s="12"/>
    </row>
    <row r="10" spans="1:30" ht="20.25">
      <c r="A10" s="12" t="s">
        <v>4</v>
      </c>
      <c r="B10" s="13" t="s">
        <v>174</v>
      </c>
      <c r="C10" s="13"/>
      <c r="D10" s="13"/>
      <c r="E10" s="13">
        <v>1</v>
      </c>
      <c r="F10" s="69">
        <v>1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>
        <f t="shared" si="0"/>
        <v>0</v>
      </c>
      <c r="U10" s="66"/>
      <c r="V10" s="66">
        <f t="shared" si="1"/>
        <v>0</v>
      </c>
      <c r="W10" s="66"/>
      <c r="X10" s="67"/>
      <c r="Y10" s="57" t="s">
        <v>136</v>
      </c>
      <c r="AB10" s="67"/>
      <c r="AC10" s="46"/>
      <c r="AD10" s="12"/>
    </row>
    <row r="11" spans="1:30" ht="20.25">
      <c r="A11" s="12"/>
      <c r="B11" s="13" t="s">
        <v>99</v>
      </c>
      <c r="C11" s="13"/>
      <c r="D11" s="13">
        <v>5</v>
      </c>
      <c r="E11" s="13">
        <v>2</v>
      </c>
      <c r="F11" s="69">
        <v>2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>
        <f t="shared" si="0"/>
        <v>0</v>
      </c>
      <c r="U11" s="66">
        <v>1.75</v>
      </c>
      <c r="V11" s="66">
        <f t="shared" si="1"/>
        <v>0</v>
      </c>
      <c r="W11" s="66"/>
      <c r="X11" s="67"/>
      <c r="Y11" s="57" t="s">
        <v>136</v>
      </c>
      <c r="AB11" s="67"/>
      <c r="AC11" s="46"/>
      <c r="AD11" s="12"/>
    </row>
    <row r="12" spans="1:30" ht="20.25">
      <c r="A12" s="12"/>
      <c r="B12" s="13" t="s">
        <v>5</v>
      </c>
      <c r="C12" s="13"/>
      <c r="D12" s="13">
        <v>1</v>
      </c>
      <c r="E12" s="13">
        <v>1</v>
      </c>
      <c r="F12" s="69">
        <v>2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>
        <f t="shared" si="0"/>
        <v>0</v>
      </c>
      <c r="U12" s="66"/>
      <c r="V12" s="66">
        <f t="shared" si="1"/>
        <v>0</v>
      </c>
      <c r="W12" s="66"/>
      <c r="X12" s="67"/>
      <c r="Y12" s="57" t="s">
        <v>136</v>
      </c>
      <c r="AB12" s="67"/>
      <c r="AC12" s="46"/>
      <c r="AD12" s="12"/>
    </row>
    <row r="13" spans="1:30" ht="20.25">
      <c r="A13" s="12"/>
      <c r="B13" s="13" t="s">
        <v>6</v>
      </c>
      <c r="C13" s="13"/>
      <c r="D13" s="18">
        <v>1</v>
      </c>
      <c r="E13" s="18"/>
      <c r="F13" s="72">
        <v>1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67">
        <f t="shared" si="0"/>
        <v>0</v>
      </c>
      <c r="U13" s="73"/>
      <c r="V13" s="73">
        <f t="shared" si="1"/>
        <v>0</v>
      </c>
      <c r="W13" s="66"/>
      <c r="X13" s="71"/>
      <c r="Y13" s="74" t="s">
        <v>136</v>
      </c>
      <c r="AA13" s="63"/>
      <c r="AB13" s="67"/>
      <c r="AC13" s="46"/>
      <c r="AD13" s="12"/>
    </row>
    <row r="14" spans="1:30" ht="20.25">
      <c r="A14" s="12"/>
      <c r="B14" s="13" t="s">
        <v>239</v>
      </c>
      <c r="C14" s="13"/>
      <c r="D14" s="18"/>
      <c r="E14" s="18">
        <v>1</v>
      </c>
      <c r="F14" s="72">
        <v>1</v>
      </c>
      <c r="G14" s="71">
        <v>1</v>
      </c>
      <c r="H14" s="71">
        <v>1</v>
      </c>
      <c r="I14" s="71"/>
      <c r="J14" s="71">
        <v>1</v>
      </c>
      <c r="K14" s="71">
        <v>1</v>
      </c>
      <c r="L14" s="71">
        <v>1</v>
      </c>
      <c r="M14" s="71">
        <v>1</v>
      </c>
      <c r="N14" s="71">
        <v>1</v>
      </c>
      <c r="O14" s="71">
        <v>1</v>
      </c>
      <c r="P14" s="71">
        <v>1</v>
      </c>
      <c r="Q14" s="71"/>
      <c r="R14" s="71">
        <v>1</v>
      </c>
      <c r="S14" s="71"/>
      <c r="T14" s="67">
        <f t="shared" si="0"/>
        <v>1</v>
      </c>
      <c r="U14" s="73">
        <v>4.95</v>
      </c>
      <c r="V14" s="73">
        <f t="shared" si="1"/>
        <v>4.95</v>
      </c>
      <c r="W14" s="66"/>
      <c r="X14" s="71"/>
      <c r="Y14" s="74" t="s">
        <v>136</v>
      </c>
      <c r="Z14" s="57">
        <f>T14</f>
        <v>1</v>
      </c>
      <c r="AA14" s="63">
        <v>50250</v>
      </c>
      <c r="AB14" s="67"/>
      <c r="AC14" s="46"/>
      <c r="AD14" s="12"/>
    </row>
    <row r="15" spans="1:30" ht="20.25">
      <c r="A15" s="12" t="s">
        <v>7</v>
      </c>
      <c r="B15" s="13" t="s">
        <v>8</v>
      </c>
      <c r="C15" s="13"/>
      <c r="D15" s="117">
        <v>2</v>
      </c>
      <c r="E15" s="18">
        <v>3</v>
      </c>
      <c r="F15" s="72">
        <v>3</v>
      </c>
      <c r="G15" s="71">
        <v>2</v>
      </c>
      <c r="H15" s="71">
        <v>2</v>
      </c>
      <c r="I15" s="71"/>
      <c r="J15" s="71">
        <v>2</v>
      </c>
      <c r="K15" s="71">
        <v>2</v>
      </c>
      <c r="L15" s="71">
        <v>2</v>
      </c>
      <c r="M15" s="71">
        <v>2</v>
      </c>
      <c r="N15" s="71">
        <v>2</v>
      </c>
      <c r="O15" s="71">
        <v>2</v>
      </c>
      <c r="P15" s="71">
        <v>2</v>
      </c>
      <c r="Q15" s="71"/>
      <c r="R15" s="71">
        <v>2</v>
      </c>
      <c r="S15" s="71">
        <v>6</v>
      </c>
      <c r="T15" s="67">
        <f t="shared" si="0"/>
        <v>2</v>
      </c>
      <c r="U15" s="73">
        <v>1.45</v>
      </c>
      <c r="V15" s="73">
        <f t="shared" si="1"/>
        <v>2.9</v>
      </c>
      <c r="W15" s="66"/>
      <c r="X15" s="71"/>
      <c r="Y15" s="74" t="s">
        <v>136</v>
      </c>
      <c r="AA15" s="63">
        <v>64060</v>
      </c>
      <c r="AB15" s="67"/>
      <c r="AC15" s="46"/>
      <c r="AD15" s="12"/>
    </row>
    <row r="16" spans="1:30" ht="20.25">
      <c r="A16" s="12"/>
      <c r="B16" s="13" t="s">
        <v>3</v>
      </c>
      <c r="C16" s="13"/>
      <c r="D16" s="18">
        <v>2</v>
      </c>
      <c r="E16" s="18">
        <v>1</v>
      </c>
      <c r="F16" s="72">
        <v>1</v>
      </c>
      <c r="G16" s="71">
        <v>1</v>
      </c>
      <c r="H16" s="71">
        <v>1</v>
      </c>
      <c r="I16" s="71"/>
      <c r="J16" s="71">
        <v>1</v>
      </c>
      <c r="K16" s="71">
        <v>1</v>
      </c>
      <c r="L16" s="71">
        <v>1</v>
      </c>
      <c r="M16" s="71">
        <v>1</v>
      </c>
      <c r="N16" s="71">
        <v>1</v>
      </c>
      <c r="O16" s="71">
        <v>2</v>
      </c>
      <c r="P16" s="71">
        <v>1</v>
      </c>
      <c r="Q16" s="71"/>
      <c r="R16" s="71">
        <v>1</v>
      </c>
      <c r="S16" s="71"/>
      <c r="T16" s="67">
        <f t="shared" si="0"/>
        <v>1</v>
      </c>
      <c r="U16" s="73">
        <v>1.74</v>
      </c>
      <c r="V16" s="73">
        <f t="shared" si="1"/>
        <v>1.74</v>
      </c>
      <c r="W16" s="66"/>
      <c r="X16" s="71"/>
      <c r="Y16" s="74" t="s">
        <v>136</v>
      </c>
      <c r="AA16" s="63">
        <v>64090</v>
      </c>
      <c r="AB16" s="67"/>
      <c r="AC16" s="46"/>
      <c r="AD16" s="12"/>
    </row>
    <row r="17" spans="1:30" ht="20.25">
      <c r="A17" s="12" t="s">
        <v>9</v>
      </c>
      <c r="B17" s="13" t="s">
        <v>8</v>
      </c>
      <c r="C17" s="13"/>
      <c r="D17" s="18">
        <v>3</v>
      </c>
      <c r="E17" s="18">
        <v>2</v>
      </c>
      <c r="F17" s="72">
        <v>2</v>
      </c>
      <c r="G17" s="71">
        <v>1</v>
      </c>
      <c r="H17" s="71">
        <v>2</v>
      </c>
      <c r="I17" s="71"/>
      <c r="J17" s="71">
        <v>2</v>
      </c>
      <c r="K17" s="71">
        <v>1</v>
      </c>
      <c r="L17" s="71">
        <v>1</v>
      </c>
      <c r="M17" s="71">
        <v>1</v>
      </c>
      <c r="N17" s="71">
        <v>1</v>
      </c>
      <c r="O17" s="71">
        <v>1</v>
      </c>
      <c r="P17" s="71">
        <v>1</v>
      </c>
      <c r="Q17" s="71"/>
      <c r="R17" s="71">
        <v>1</v>
      </c>
      <c r="S17" s="71"/>
      <c r="T17" s="67">
        <f t="shared" si="0"/>
        <v>1</v>
      </c>
      <c r="U17" s="73">
        <v>0.59</v>
      </c>
      <c r="V17" s="73">
        <f t="shared" si="1"/>
        <v>0.59</v>
      </c>
      <c r="W17" s="66"/>
      <c r="X17" s="71"/>
      <c r="Y17" s="74" t="s">
        <v>136</v>
      </c>
      <c r="Z17" s="57">
        <v>5</v>
      </c>
      <c r="AA17" s="63">
        <v>33239</v>
      </c>
      <c r="AB17" s="67"/>
      <c r="AC17" s="46"/>
      <c r="AD17" s="12"/>
    </row>
    <row r="18" spans="1:30" ht="20.25">
      <c r="A18" s="12"/>
      <c r="B18" s="13" t="s">
        <v>3</v>
      </c>
      <c r="C18" s="13"/>
      <c r="D18" s="18">
        <v>2</v>
      </c>
      <c r="E18" s="18">
        <v>1</v>
      </c>
      <c r="F18" s="72">
        <v>1</v>
      </c>
      <c r="G18" s="71">
        <v>1</v>
      </c>
      <c r="H18" s="71">
        <v>1</v>
      </c>
      <c r="I18" s="71"/>
      <c r="J18" s="71">
        <v>1</v>
      </c>
      <c r="K18" s="71">
        <v>1</v>
      </c>
      <c r="L18" s="71">
        <v>1</v>
      </c>
      <c r="M18" s="71">
        <v>1</v>
      </c>
      <c r="N18" s="71">
        <v>1</v>
      </c>
      <c r="O18" s="71">
        <v>0</v>
      </c>
      <c r="P18" s="71">
        <v>1</v>
      </c>
      <c r="Q18" s="71"/>
      <c r="R18" s="71">
        <v>1</v>
      </c>
      <c r="S18" s="71"/>
      <c r="T18" s="67">
        <f t="shared" si="0"/>
        <v>1</v>
      </c>
      <c r="U18" s="73">
        <v>0.99</v>
      </c>
      <c r="V18" s="73">
        <f t="shared" si="1"/>
        <v>0.99</v>
      </c>
      <c r="W18" s="66"/>
      <c r="X18" s="71"/>
      <c r="Y18" s="74" t="s">
        <v>136</v>
      </c>
      <c r="Z18" s="57">
        <f>T18</f>
        <v>1</v>
      </c>
      <c r="AA18" s="63">
        <v>33604</v>
      </c>
      <c r="AB18" s="67"/>
      <c r="AC18" s="46"/>
      <c r="AD18" s="12"/>
    </row>
    <row r="19" spans="1:30" ht="20.25">
      <c r="A19" s="12" t="s">
        <v>108</v>
      </c>
      <c r="B19" s="13"/>
      <c r="C19" s="13"/>
      <c r="D19" s="13"/>
      <c r="E19" s="13">
        <v>1</v>
      </c>
      <c r="F19" s="69"/>
      <c r="G19" s="67">
        <v>1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>
        <f t="shared" si="0"/>
        <v>0</v>
      </c>
      <c r="U19" s="66"/>
      <c r="V19" s="66">
        <f t="shared" si="1"/>
        <v>0</v>
      </c>
      <c r="W19" s="66"/>
      <c r="X19" s="67"/>
      <c r="Y19" s="57" t="s">
        <v>136</v>
      </c>
      <c r="AB19" s="67"/>
      <c r="AC19" s="46"/>
      <c r="AD19" s="12"/>
    </row>
    <row r="20" spans="1:30" ht="20.25">
      <c r="A20" s="12" t="s">
        <v>101</v>
      </c>
      <c r="B20" s="13"/>
      <c r="C20" s="13"/>
      <c r="D20" s="18">
        <v>1</v>
      </c>
      <c r="E20" s="13">
        <v>1</v>
      </c>
      <c r="F20" s="69">
        <v>1</v>
      </c>
      <c r="G20" s="67">
        <v>1</v>
      </c>
      <c r="H20" s="67">
        <v>1</v>
      </c>
      <c r="I20" s="67"/>
      <c r="J20" s="67">
        <v>1</v>
      </c>
      <c r="K20" s="67">
        <v>1</v>
      </c>
      <c r="L20" s="67">
        <v>1</v>
      </c>
      <c r="M20" s="67"/>
      <c r="N20" s="67">
        <v>1</v>
      </c>
      <c r="O20" s="67">
        <v>1</v>
      </c>
      <c r="P20" s="67">
        <v>1</v>
      </c>
      <c r="Q20" s="67"/>
      <c r="R20" s="67">
        <v>1</v>
      </c>
      <c r="S20" s="67"/>
      <c r="T20" s="67">
        <f t="shared" si="0"/>
        <v>1</v>
      </c>
      <c r="U20" s="66">
        <v>18.79</v>
      </c>
      <c r="V20" s="66">
        <f t="shared" si="1"/>
        <v>18.79</v>
      </c>
      <c r="W20" s="66"/>
      <c r="X20" s="67"/>
      <c r="Y20" s="57" t="s">
        <v>136</v>
      </c>
      <c r="Z20" s="57">
        <f>T20</f>
        <v>1</v>
      </c>
      <c r="AA20" s="59" t="s">
        <v>164</v>
      </c>
      <c r="AB20" s="67"/>
      <c r="AC20" s="46"/>
      <c r="AD20" s="12"/>
    </row>
    <row r="21" spans="1:30" ht="20.25">
      <c r="A21" s="19" t="s">
        <v>165</v>
      </c>
      <c r="B21" s="20"/>
      <c r="C21" s="20"/>
      <c r="D21" s="21"/>
      <c r="E21" s="20"/>
      <c r="F21" s="75"/>
      <c r="G21" s="76"/>
      <c r="H21" s="76"/>
      <c r="I21" s="76">
        <v>1</v>
      </c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67">
        <f t="shared" si="0"/>
        <v>0</v>
      </c>
      <c r="U21" s="77">
        <v>6.49</v>
      </c>
      <c r="V21" s="66">
        <f t="shared" si="1"/>
        <v>0</v>
      </c>
      <c r="W21" s="66"/>
      <c r="X21" s="76"/>
      <c r="Y21" s="57" t="s">
        <v>136</v>
      </c>
      <c r="AA21" s="59" t="s">
        <v>166</v>
      </c>
      <c r="AB21" s="67"/>
      <c r="AC21" s="46"/>
      <c r="AD21" s="12"/>
    </row>
    <row r="22" spans="1:30" ht="21">
      <c r="A22" s="19" t="s">
        <v>261</v>
      </c>
      <c r="B22" s="20"/>
      <c r="C22" s="20"/>
      <c r="D22" s="21">
        <v>4</v>
      </c>
      <c r="E22" s="20"/>
      <c r="F22" s="75"/>
      <c r="G22" s="76"/>
      <c r="H22" s="76"/>
      <c r="I22" s="76"/>
      <c r="J22" s="76"/>
      <c r="K22" s="76">
        <v>1</v>
      </c>
      <c r="L22" s="76">
        <v>1</v>
      </c>
      <c r="M22" s="76">
        <v>1</v>
      </c>
      <c r="N22" s="76">
        <v>1</v>
      </c>
      <c r="O22" s="76">
        <v>1</v>
      </c>
      <c r="P22" s="76">
        <v>1</v>
      </c>
      <c r="Q22" s="76"/>
      <c r="R22" s="76">
        <v>1</v>
      </c>
      <c r="S22" s="76"/>
      <c r="T22" s="67">
        <f t="shared" si="0"/>
        <v>1</v>
      </c>
      <c r="U22" s="77">
        <v>69.49</v>
      </c>
      <c r="V22" s="66">
        <f t="shared" si="1"/>
        <v>69.49</v>
      </c>
      <c r="W22" s="66"/>
      <c r="X22" s="76"/>
      <c r="Y22" s="57" t="s">
        <v>136</v>
      </c>
      <c r="AA22" s="59" t="s">
        <v>144</v>
      </c>
      <c r="AB22" s="67"/>
      <c r="AC22" s="46"/>
      <c r="AD22" s="12"/>
    </row>
    <row r="23" spans="1:30" ht="21">
      <c r="A23" s="19" t="s">
        <v>262</v>
      </c>
      <c r="B23" s="20"/>
      <c r="C23" s="20"/>
      <c r="D23" s="21">
        <v>4</v>
      </c>
      <c r="E23" s="20"/>
      <c r="F23" s="75">
        <v>1</v>
      </c>
      <c r="G23" s="76"/>
      <c r="H23" s="76">
        <v>1</v>
      </c>
      <c r="I23" s="76"/>
      <c r="J23" s="76">
        <v>1</v>
      </c>
      <c r="K23" s="76"/>
      <c r="L23" s="76"/>
      <c r="M23" s="76"/>
      <c r="N23" s="76"/>
      <c r="O23" s="76"/>
      <c r="P23" s="76"/>
      <c r="Q23" s="76"/>
      <c r="R23" s="76"/>
      <c r="S23" s="76"/>
      <c r="T23" s="67">
        <f t="shared" si="0"/>
        <v>0</v>
      </c>
      <c r="U23" s="77">
        <v>69.95</v>
      </c>
      <c r="V23" s="66">
        <f t="shared" si="1"/>
        <v>0</v>
      </c>
      <c r="W23" s="66"/>
      <c r="X23" s="76" t="s">
        <v>162</v>
      </c>
      <c r="Y23" s="57" t="s">
        <v>136</v>
      </c>
      <c r="AA23" s="59" t="s">
        <v>161</v>
      </c>
      <c r="AB23" s="67"/>
      <c r="AC23" s="46"/>
      <c r="AD23" s="12"/>
    </row>
    <row r="24" spans="1:30" ht="21">
      <c r="A24" s="19" t="s">
        <v>263</v>
      </c>
      <c r="B24" s="20"/>
      <c r="C24" s="20"/>
      <c r="D24" s="21"/>
      <c r="E24" s="20">
        <v>1</v>
      </c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67">
        <f t="shared" si="0"/>
        <v>0</v>
      </c>
      <c r="U24" s="77"/>
      <c r="V24" s="66">
        <f t="shared" si="1"/>
        <v>0</v>
      </c>
      <c r="W24" s="66"/>
      <c r="X24" s="76"/>
      <c r="Y24" s="57" t="s">
        <v>136</v>
      </c>
      <c r="AB24" s="67"/>
      <c r="AC24" s="46"/>
      <c r="AD24" s="12"/>
    </row>
    <row r="25" spans="1:30" s="6" customFormat="1" ht="21">
      <c r="A25" s="12" t="s">
        <v>264</v>
      </c>
      <c r="B25" s="13"/>
      <c r="C25" s="13"/>
      <c r="D25" s="18"/>
      <c r="E25" s="13">
        <v>1</v>
      </c>
      <c r="F25" s="69">
        <v>1</v>
      </c>
      <c r="G25" s="67">
        <v>1</v>
      </c>
      <c r="H25" s="70">
        <v>1</v>
      </c>
      <c r="I25" s="70"/>
      <c r="J25" s="70">
        <v>1</v>
      </c>
      <c r="K25" s="70">
        <v>1</v>
      </c>
      <c r="L25" s="70">
        <v>1</v>
      </c>
      <c r="M25" s="70">
        <v>1</v>
      </c>
      <c r="N25" s="70">
        <v>1</v>
      </c>
      <c r="O25" s="70">
        <v>1</v>
      </c>
      <c r="P25" s="70">
        <v>1</v>
      </c>
      <c r="Q25" s="70"/>
      <c r="R25" s="70">
        <v>1</v>
      </c>
      <c r="S25" s="70"/>
      <c r="T25" s="67">
        <f t="shared" si="0"/>
        <v>1</v>
      </c>
      <c r="U25" s="66">
        <v>67.95</v>
      </c>
      <c r="V25" s="66">
        <f t="shared" si="1"/>
        <v>67.95</v>
      </c>
      <c r="W25" s="66"/>
      <c r="X25" s="67"/>
      <c r="Y25" s="68" t="s">
        <v>136</v>
      </c>
      <c r="Z25" s="57">
        <v>2</v>
      </c>
      <c r="AA25" s="78">
        <v>21030</v>
      </c>
      <c r="AB25" s="67"/>
      <c r="AC25" s="46"/>
      <c r="AD25" s="12"/>
    </row>
    <row r="26" spans="1:30" s="6" customFormat="1" ht="20.25">
      <c r="A26" s="16" t="s">
        <v>163</v>
      </c>
      <c r="B26" s="16"/>
      <c r="C26" s="22"/>
      <c r="D26" s="118">
        <v>1</v>
      </c>
      <c r="E26" s="22">
        <v>1</v>
      </c>
      <c r="F26" s="79"/>
      <c r="G26" s="80">
        <v>1</v>
      </c>
      <c r="H26" s="81">
        <v>1</v>
      </c>
      <c r="I26" s="81"/>
      <c r="J26" s="81">
        <v>1</v>
      </c>
      <c r="K26" s="78"/>
      <c r="L26" s="78"/>
      <c r="M26" s="78"/>
      <c r="N26" s="78"/>
      <c r="O26" s="78"/>
      <c r="P26" s="78"/>
      <c r="Q26" s="78"/>
      <c r="R26" s="78"/>
      <c r="S26" s="78">
        <v>4</v>
      </c>
      <c r="T26" s="67">
        <f t="shared" si="0"/>
        <v>0</v>
      </c>
      <c r="U26" s="82">
        <v>0.89</v>
      </c>
      <c r="V26" s="66">
        <f>T26*U26</f>
        <v>0</v>
      </c>
      <c r="W26" s="66"/>
      <c r="X26" s="68"/>
      <c r="Y26" s="68"/>
      <c r="Z26" s="57"/>
      <c r="AA26" s="78">
        <v>5080</v>
      </c>
      <c r="AB26" s="68"/>
      <c r="AC26" s="45"/>
      <c r="AD26" s="28"/>
    </row>
    <row r="27" spans="1:30" s="1" customFormat="1" ht="20.25">
      <c r="A27" s="13" t="s">
        <v>184</v>
      </c>
      <c r="B27" s="13"/>
      <c r="C27" s="18" t="s">
        <v>270</v>
      </c>
      <c r="D27" s="117">
        <v>0</v>
      </c>
      <c r="E27" s="18">
        <v>1</v>
      </c>
      <c r="F27" s="72">
        <v>1</v>
      </c>
      <c r="G27" s="71">
        <v>2</v>
      </c>
      <c r="H27" s="83">
        <v>1</v>
      </c>
      <c r="I27" s="83"/>
      <c r="J27" s="83">
        <v>1</v>
      </c>
      <c r="K27" s="70"/>
      <c r="L27" s="70"/>
      <c r="M27" s="70"/>
      <c r="N27" s="70"/>
      <c r="O27" s="70"/>
      <c r="P27" s="70"/>
      <c r="Q27" s="70"/>
      <c r="R27" s="70"/>
      <c r="S27" s="70">
        <v>2</v>
      </c>
      <c r="T27" s="67">
        <f t="shared" si="0"/>
        <v>0</v>
      </c>
      <c r="U27" s="66">
        <v>0.99</v>
      </c>
      <c r="V27" s="66">
        <f>T27*U27</f>
        <v>0</v>
      </c>
      <c r="W27" s="66"/>
      <c r="X27" s="67" t="s">
        <v>270</v>
      </c>
      <c r="Y27" s="67"/>
      <c r="Z27" s="57"/>
      <c r="AA27" s="70" t="s">
        <v>269</v>
      </c>
      <c r="AB27" s="67"/>
      <c r="AC27" s="46"/>
      <c r="AD27" s="12"/>
    </row>
    <row r="28" spans="1:30" s="5" customFormat="1" ht="21" thickBot="1">
      <c r="A28" s="23" t="s">
        <v>145</v>
      </c>
      <c r="B28" s="23"/>
      <c r="C28" s="24"/>
      <c r="D28" s="24"/>
      <c r="E28" s="25"/>
      <c r="F28" s="84"/>
      <c r="G28" s="85"/>
      <c r="H28" s="86"/>
      <c r="I28" s="86"/>
      <c r="J28" s="86"/>
      <c r="K28" s="87"/>
      <c r="L28" s="87"/>
      <c r="M28" s="87"/>
      <c r="N28" s="87"/>
      <c r="O28" s="87"/>
      <c r="P28" s="87"/>
      <c r="Q28" s="87"/>
      <c r="R28" s="87"/>
      <c r="S28" s="87"/>
      <c r="T28" s="67">
        <f t="shared" si="0"/>
        <v>0</v>
      </c>
      <c r="U28" s="88">
        <v>6.29</v>
      </c>
      <c r="V28" s="82">
        <f t="shared" si="1"/>
        <v>0</v>
      </c>
      <c r="W28" s="66"/>
      <c r="X28" s="89"/>
      <c r="Y28" s="89" t="s">
        <v>136</v>
      </c>
      <c r="Z28" s="57"/>
      <c r="AA28" s="87" t="s">
        <v>146</v>
      </c>
      <c r="AB28" s="89"/>
      <c r="AC28" s="47"/>
      <c r="AD28" s="36"/>
    </row>
    <row r="29" spans="3:23" ht="21" thickTop="1">
      <c r="C29" s="26"/>
      <c r="D29" s="26"/>
      <c r="T29" s="67">
        <f t="shared" si="0"/>
        <v>0</v>
      </c>
      <c r="W29" s="66"/>
    </row>
    <row r="30" spans="1:30" s="5" customFormat="1" ht="21" thickBot="1">
      <c r="A30" s="27" t="s">
        <v>10</v>
      </c>
      <c r="B30" s="23"/>
      <c r="C30" s="23"/>
      <c r="D30" s="23"/>
      <c r="E30" s="23"/>
      <c r="F30" s="90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67">
        <f t="shared" si="0"/>
        <v>0</v>
      </c>
      <c r="U30" s="88"/>
      <c r="V30" s="66">
        <f t="shared" si="1"/>
        <v>0</v>
      </c>
      <c r="W30" s="66"/>
      <c r="X30" s="89"/>
      <c r="Y30" s="89" t="s">
        <v>136</v>
      </c>
      <c r="Z30" s="57"/>
      <c r="AA30" s="87"/>
      <c r="AB30" s="89"/>
      <c r="AC30" s="47"/>
      <c r="AD30" s="36"/>
    </row>
    <row r="31" spans="1:30" ht="21" thickTop="1">
      <c r="A31" s="28" t="s">
        <v>11</v>
      </c>
      <c r="B31" s="16" t="s">
        <v>12</v>
      </c>
      <c r="C31" s="16"/>
      <c r="D31" s="118">
        <v>0</v>
      </c>
      <c r="E31" s="22">
        <v>4</v>
      </c>
      <c r="F31" s="79">
        <v>4</v>
      </c>
      <c r="G31" s="80">
        <v>1</v>
      </c>
      <c r="H31" s="80">
        <v>2</v>
      </c>
      <c r="I31" s="80"/>
      <c r="J31" s="80">
        <v>1</v>
      </c>
      <c r="K31" s="68">
        <v>1</v>
      </c>
      <c r="L31" s="68">
        <v>1</v>
      </c>
      <c r="M31" s="68">
        <v>1</v>
      </c>
      <c r="N31" s="68">
        <v>1</v>
      </c>
      <c r="O31" s="68">
        <v>1</v>
      </c>
      <c r="P31" s="68">
        <v>1</v>
      </c>
      <c r="Q31" s="68"/>
      <c r="R31" s="68">
        <v>1</v>
      </c>
      <c r="S31" s="68">
        <v>4</v>
      </c>
      <c r="T31" s="67">
        <f t="shared" si="0"/>
        <v>1</v>
      </c>
      <c r="U31" s="82">
        <v>1.99</v>
      </c>
      <c r="V31" s="66">
        <f t="shared" si="1"/>
        <v>1.99</v>
      </c>
      <c r="W31" s="66"/>
      <c r="X31" s="68"/>
      <c r="Y31" s="57" t="s">
        <v>136</v>
      </c>
      <c r="Z31" s="57">
        <f>T31</f>
        <v>1</v>
      </c>
      <c r="AA31" s="63">
        <v>3050</v>
      </c>
      <c r="AB31" s="91"/>
      <c r="AC31" s="48"/>
      <c r="AD31" s="49"/>
    </row>
    <row r="32" spans="1:30" ht="20.25">
      <c r="A32" s="12"/>
      <c r="B32" s="13" t="s">
        <v>13</v>
      </c>
      <c r="C32" s="13" t="s">
        <v>15</v>
      </c>
      <c r="D32" s="117">
        <v>3</v>
      </c>
      <c r="E32" s="18">
        <v>9</v>
      </c>
      <c r="F32" s="72">
        <v>10</v>
      </c>
      <c r="G32" s="71">
        <v>2</v>
      </c>
      <c r="H32" s="71">
        <v>4</v>
      </c>
      <c r="I32" s="71"/>
      <c r="J32" s="71">
        <v>5</v>
      </c>
      <c r="K32" s="67">
        <v>2</v>
      </c>
      <c r="L32" s="67">
        <v>2</v>
      </c>
      <c r="M32" s="67">
        <v>3</v>
      </c>
      <c r="N32" s="67">
        <v>2</v>
      </c>
      <c r="O32" s="67">
        <v>2</v>
      </c>
      <c r="P32" s="67">
        <v>2</v>
      </c>
      <c r="Q32" s="67"/>
      <c r="R32" s="67">
        <v>2</v>
      </c>
      <c r="S32" s="67">
        <v>1</v>
      </c>
      <c r="T32" s="67">
        <f t="shared" si="0"/>
        <v>2</v>
      </c>
      <c r="U32" s="66">
        <f>4.45/25</f>
        <v>0.17800000000000002</v>
      </c>
      <c r="V32" s="66">
        <f t="shared" si="1"/>
        <v>0.35600000000000004</v>
      </c>
      <c r="W32" s="66"/>
      <c r="X32" s="67" t="s">
        <v>272</v>
      </c>
      <c r="Y32" s="57" t="s">
        <v>136</v>
      </c>
      <c r="AA32" s="59" t="s">
        <v>271</v>
      </c>
      <c r="AB32" s="67"/>
      <c r="AC32" s="46"/>
      <c r="AD32" s="12"/>
    </row>
    <row r="33" spans="1:30" ht="20.25">
      <c r="A33" s="12"/>
      <c r="B33" s="13" t="s">
        <v>14</v>
      </c>
      <c r="C33" s="13" t="s">
        <v>86</v>
      </c>
      <c r="D33" s="18">
        <v>100</v>
      </c>
      <c r="E33" s="18">
        <v>18</v>
      </c>
      <c r="F33" s="72">
        <v>20</v>
      </c>
      <c r="G33" s="71">
        <v>8</v>
      </c>
      <c r="H33" s="71">
        <v>12</v>
      </c>
      <c r="I33" s="71"/>
      <c r="J33" s="71">
        <v>10</v>
      </c>
      <c r="K33" s="67">
        <v>6</v>
      </c>
      <c r="L33" s="67">
        <v>6</v>
      </c>
      <c r="M33" s="67">
        <v>7</v>
      </c>
      <c r="N33" s="67">
        <v>6</v>
      </c>
      <c r="O33" s="67">
        <v>6</v>
      </c>
      <c r="P33" s="67">
        <v>6</v>
      </c>
      <c r="Q33" s="67"/>
      <c r="R33" s="67">
        <v>6</v>
      </c>
      <c r="S33" s="67"/>
      <c r="T33" s="67">
        <f t="shared" si="0"/>
        <v>6</v>
      </c>
      <c r="U33" s="66"/>
      <c r="V33" s="66">
        <f t="shared" si="1"/>
        <v>0</v>
      </c>
      <c r="W33" s="66"/>
      <c r="X33" s="67"/>
      <c r="Y33" s="57" t="s">
        <v>136</v>
      </c>
      <c r="AB33" s="67"/>
      <c r="AC33" s="46"/>
      <c r="AD33" s="12"/>
    </row>
    <row r="34" spans="1:30" ht="20.25">
      <c r="A34" s="12"/>
      <c r="B34" s="13"/>
      <c r="C34" s="13" t="s">
        <v>87</v>
      </c>
      <c r="D34" s="18"/>
      <c r="E34" s="18">
        <v>10</v>
      </c>
      <c r="F34" s="72"/>
      <c r="G34" s="71">
        <v>10</v>
      </c>
      <c r="H34" s="71">
        <v>10</v>
      </c>
      <c r="I34" s="71"/>
      <c r="J34" s="71">
        <v>10</v>
      </c>
      <c r="K34" s="71"/>
      <c r="L34" s="71"/>
      <c r="M34" s="71"/>
      <c r="N34" s="71"/>
      <c r="O34" s="71"/>
      <c r="P34" s="71"/>
      <c r="Q34" s="71"/>
      <c r="R34" s="71"/>
      <c r="S34" s="71"/>
      <c r="T34" s="67">
        <f t="shared" si="0"/>
        <v>0</v>
      </c>
      <c r="U34" s="66"/>
      <c r="V34" s="66">
        <f t="shared" si="1"/>
        <v>0</v>
      </c>
      <c r="W34" s="66"/>
      <c r="X34" s="67"/>
      <c r="Y34" s="57" t="s">
        <v>136</v>
      </c>
      <c r="AB34" s="67"/>
      <c r="AC34" s="46"/>
      <c r="AD34" s="12"/>
    </row>
    <row r="35" spans="1:30" ht="20.25">
      <c r="A35" s="12"/>
      <c r="B35" s="13" t="s">
        <v>18</v>
      </c>
      <c r="C35" s="13"/>
      <c r="D35" s="117">
        <v>20</v>
      </c>
      <c r="E35" s="18">
        <v>18</v>
      </c>
      <c r="F35" s="72">
        <v>23</v>
      </c>
      <c r="G35" s="71">
        <v>8</v>
      </c>
      <c r="H35" s="71">
        <v>24</v>
      </c>
      <c r="I35" s="71"/>
      <c r="J35" s="71">
        <v>7</v>
      </c>
      <c r="K35" s="67">
        <v>10</v>
      </c>
      <c r="L35" s="67">
        <v>10</v>
      </c>
      <c r="M35" s="67">
        <v>4</v>
      </c>
      <c r="N35" s="67">
        <v>10</v>
      </c>
      <c r="O35" s="67">
        <v>10</v>
      </c>
      <c r="P35" s="67">
        <v>10</v>
      </c>
      <c r="Q35" s="67"/>
      <c r="R35" s="67">
        <v>10</v>
      </c>
      <c r="S35" s="67">
        <v>1</v>
      </c>
      <c r="T35" s="67">
        <f t="shared" si="0"/>
        <v>10</v>
      </c>
      <c r="U35" s="66">
        <v>4.69</v>
      </c>
      <c r="V35" s="66">
        <f t="shared" si="1"/>
        <v>46.900000000000006</v>
      </c>
      <c r="W35" s="66"/>
      <c r="X35" s="67"/>
      <c r="Y35" s="57" t="s">
        <v>136</v>
      </c>
      <c r="AA35" s="63" t="s">
        <v>273</v>
      </c>
      <c r="AB35" s="67"/>
      <c r="AC35" s="46"/>
      <c r="AD35" s="12"/>
    </row>
    <row r="36" spans="1:30" ht="20.25">
      <c r="A36" s="12"/>
      <c r="B36" s="13" t="s">
        <v>19</v>
      </c>
      <c r="C36" s="13"/>
      <c r="D36" s="18">
        <v>50</v>
      </c>
      <c r="E36" s="18">
        <v>3</v>
      </c>
      <c r="F36" s="72">
        <v>6</v>
      </c>
      <c r="G36" s="71">
        <v>2</v>
      </c>
      <c r="H36" s="71">
        <v>4</v>
      </c>
      <c r="I36" s="71"/>
      <c r="J36" s="71">
        <v>1</v>
      </c>
      <c r="K36" s="67">
        <v>3</v>
      </c>
      <c r="L36" s="67">
        <v>3</v>
      </c>
      <c r="M36" s="67">
        <v>3</v>
      </c>
      <c r="N36" s="67">
        <v>3</v>
      </c>
      <c r="O36" s="67">
        <v>3</v>
      </c>
      <c r="P36" s="67">
        <v>3</v>
      </c>
      <c r="Q36" s="67"/>
      <c r="R36" s="67">
        <v>3</v>
      </c>
      <c r="S36" s="67"/>
      <c r="T36" s="67">
        <f t="shared" si="0"/>
        <v>3</v>
      </c>
      <c r="U36" s="66"/>
      <c r="V36" s="66">
        <f t="shared" si="1"/>
        <v>0</v>
      </c>
      <c r="W36" s="66"/>
      <c r="X36" s="67"/>
      <c r="Y36" s="57" t="s">
        <v>136</v>
      </c>
      <c r="Z36" s="57">
        <v>1</v>
      </c>
      <c r="AA36" s="63">
        <v>8771</v>
      </c>
      <c r="AB36" s="67"/>
      <c r="AC36" s="46"/>
      <c r="AD36" s="12"/>
    </row>
    <row r="37" spans="1:30" ht="20.25">
      <c r="A37" s="12"/>
      <c r="B37" s="13" t="s">
        <v>103</v>
      </c>
      <c r="C37" s="13"/>
      <c r="D37" s="18">
        <v>1</v>
      </c>
      <c r="E37" s="18">
        <v>1</v>
      </c>
      <c r="F37" s="72">
        <v>2</v>
      </c>
      <c r="G37" s="92"/>
      <c r="H37" s="71">
        <v>1</v>
      </c>
      <c r="I37" s="71"/>
      <c r="J37" s="92"/>
      <c r="K37" s="67">
        <v>2</v>
      </c>
      <c r="L37" s="67">
        <v>2</v>
      </c>
      <c r="M37" s="67">
        <v>2</v>
      </c>
      <c r="N37" s="67">
        <v>2</v>
      </c>
      <c r="O37" s="67">
        <v>2</v>
      </c>
      <c r="P37" s="67">
        <v>2</v>
      </c>
      <c r="Q37" s="67"/>
      <c r="R37" s="67">
        <v>2</v>
      </c>
      <c r="S37" s="67"/>
      <c r="T37" s="67">
        <f t="shared" si="0"/>
        <v>2</v>
      </c>
      <c r="U37" s="66">
        <v>0.37</v>
      </c>
      <c r="V37" s="66">
        <f t="shared" si="1"/>
        <v>0.74</v>
      </c>
      <c r="W37" s="66"/>
      <c r="X37" s="67"/>
      <c r="Y37" s="57" t="s">
        <v>136</v>
      </c>
      <c r="Z37" s="57">
        <f>T37</f>
        <v>2</v>
      </c>
      <c r="AA37" s="59">
        <v>131275</v>
      </c>
      <c r="AB37" s="67"/>
      <c r="AC37" s="46"/>
      <c r="AD37" s="12"/>
    </row>
    <row r="38" spans="1:30" ht="20.25">
      <c r="A38" s="12" t="s">
        <v>20</v>
      </c>
      <c r="B38" s="13" t="s">
        <v>21</v>
      </c>
      <c r="C38" s="13"/>
      <c r="D38" s="117">
        <v>0</v>
      </c>
      <c r="E38" s="18">
        <v>8</v>
      </c>
      <c r="F38" s="72">
        <v>8</v>
      </c>
      <c r="G38" s="71">
        <v>3</v>
      </c>
      <c r="H38" s="71">
        <v>3</v>
      </c>
      <c r="I38" s="71"/>
      <c r="J38" s="71">
        <v>4</v>
      </c>
      <c r="K38" s="71">
        <v>6</v>
      </c>
      <c r="L38" s="71">
        <v>6</v>
      </c>
      <c r="M38" s="71">
        <v>1</v>
      </c>
      <c r="N38" s="71">
        <v>6</v>
      </c>
      <c r="O38" s="71">
        <v>6</v>
      </c>
      <c r="P38" s="71">
        <v>6</v>
      </c>
      <c r="Q38" s="71"/>
      <c r="R38" s="71">
        <v>6</v>
      </c>
      <c r="S38" s="71">
        <v>10</v>
      </c>
      <c r="T38" s="67">
        <f t="shared" si="0"/>
        <v>6</v>
      </c>
      <c r="U38" s="73">
        <v>2.14</v>
      </c>
      <c r="V38" s="73">
        <f t="shared" si="1"/>
        <v>12.84</v>
      </c>
      <c r="W38" s="66"/>
      <c r="X38" s="71"/>
      <c r="Y38" s="74" t="s">
        <v>136</v>
      </c>
      <c r="Z38" s="57">
        <f>T38</f>
        <v>6</v>
      </c>
      <c r="AA38" s="63">
        <v>6715</v>
      </c>
      <c r="AB38" s="67"/>
      <c r="AC38" s="46"/>
      <c r="AD38" s="12"/>
    </row>
    <row r="39" spans="1:30" ht="20.25">
      <c r="A39" s="12"/>
      <c r="B39" s="13" t="s">
        <v>22</v>
      </c>
      <c r="C39" s="13"/>
      <c r="D39" s="18">
        <v>2</v>
      </c>
      <c r="E39" s="18">
        <v>2</v>
      </c>
      <c r="F39" s="72">
        <v>2</v>
      </c>
      <c r="G39" s="71">
        <v>2</v>
      </c>
      <c r="H39" s="71">
        <v>2</v>
      </c>
      <c r="I39" s="71">
        <v>2</v>
      </c>
      <c r="J39" s="71">
        <v>2</v>
      </c>
      <c r="K39" s="71">
        <v>2</v>
      </c>
      <c r="L39" s="71">
        <v>2</v>
      </c>
      <c r="M39" s="71">
        <v>2</v>
      </c>
      <c r="N39" s="71">
        <v>2</v>
      </c>
      <c r="O39" s="71">
        <v>2</v>
      </c>
      <c r="P39" s="71">
        <v>2</v>
      </c>
      <c r="Q39" s="71"/>
      <c r="R39" s="71">
        <v>2</v>
      </c>
      <c r="S39" s="71"/>
      <c r="T39" s="67">
        <f t="shared" si="0"/>
        <v>2</v>
      </c>
      <c r="U39" s="73">
        <v>6.39</v>
      </c>
      <c r="V39" s="73">
        <f t="shared" si="1"/>
        <v>12.78</v>
      </c>
      <c r="W39" s="66"/>
      <c r="X39" s="71" t="s">
        <v>125</v>
      </c>
      <c r="Y39" s="74" t="s">
        <v>136</v>
      </c>
      <c r="Z39" s="57">
        <f>T39</f>
        <v>2</v>
      </c>
      <c r="AA39" s="63">
        <v>11202</v>
      </c>
      <c r="AB39" s="67"/>
      <c r="AC39" s="46"/>
      <c r="AD39" s="12"/>
    </row>
    <row r="40" spans="1:30" ht="20.25">
      <c r="A40" s="12"/>
      <c r="B40" s="13" t="s">
        <v>23</v>
      </c>
      <c r="C40" s="13"/>
      <c r="D40" s="13"/>
      <c r="E40" s="13">
        <v>1</v>
      </c>
      <c r="F40" s="69">
        <v>1</v>
      </c>
      <c r="G40" s="67">
        <v>1</v>
      </c>
      <c r="H40" s="67">
        <v>1</v>
      </c>
      <c r="I40" s="67"/>
      <c r="J40" s="67">
        <v>1</v>
      </c>
      <c r="K40" s="67">
        <v>1</v>
      </c>
      <c r="L40" s="67">
        <v>1</v>
      </c>
      <c r="M40" s="67"/>
      <c r="N40" s="67">
        <v>1</v>
      </c>
      <c r="O40" s="71">
        <v>0</v>
      </c>
      <c r="P40" s="67">
        <v>1</v>
      </c>
      <c r="Q40" s="67"/>
      <c r="R40" s="67">
        <v>1</v>
      </c>
      <c r="S40" s="67"/>
      <c r="T40" s="67">
        <f t="shared" si="0"/>
        <v>1</v>
      </c>
      <c r="U40" s="66">
        <v>6.59</v>
      </c>
      <c r="V40" s="66">
        <f t="shared" si="1"/>
        <v>6.59</v>
      </c>
      <c r="W40" s="66"/>
      <c r="X40" s="67" t="s">
        <v>152</v>
      </c>
      <c r="Y40" s="57" t="s">
        <v>136</v>
      </c>
      <c r="Z40" s="57">
        <f>T40</f>
        <v>1</v>
      </c>
      <c r="AA40" s="59">
        <v>630</v>
      </c>
      <c r="AB40" s="67"/>
      <c r="AC40" s="46"/>
      <c r="AD40" s="12"/>
    </row>
    <row r="41" spans="1:30" ht="20.25">
      <c r="A41" s="12" t="s">
        <v>24</v>
      </c>
      <c r="B41" s="13" t="s">
        <v>25</v>
      </c>
      <c r="C41" s="13" t="s">
        <v>26</v>
      </c>
      <c r="D41" s="117">
        <v>0</v>
      </c>
      <c r="E41" s="18">
        <v>6</v>
      </c>
      <c r="F41" s="72">
        <v>6</v>
      </c>
      <c r="G41" s="71">
        <v>2</v>
      </c>
      <c r="H41" s="71">
        <v>1</v>
      </c>
      <c r="I41" s="67"/>
      <c r="J41" s="67">
        <v>1</v>
      </c>
      <c r="K41" s="67">
        <v>2</v>
      </c>
      <c r="L41" s="67">
        <v>2</v>
      </c>
      <c r="M41" s="67"/>
      <c r="N41" s="67">
        <v>2</v>
      </c>
      <c r="O41" s="67">
        <v>2</v>
      </c>
      <c r="P41" s="67">
        <v>2</v>
      </c>
      <c r="Q41" s="67"/>
      <c r="R41" s="67">
        <v>2</v>
      </c>
      <c r="S41" s="67">
        <v>2</v>
      </c>
      <c r="T41" s="67">
        <f t="shared" si="0"/>
        <v>2</v>
      </c>
      <c r="U41" s="66">
        <v>10.25</v>
      </c>
      <c r="V41" s="66">
        <f t="shared" si="1"/>
        <v>20.5</v>
      </c>
      <c r="W41" s="66"/>
      <c r="X41" s="67" t="s">
        <v>126</v>
      </c>
      <c r="Y41" s="57" t="s">
        <v>136</v>
      </c>
      <c r="AA41" s="59" t="s">
        <v>274</v>
      </c>
      <c r="AB41" s="67"/>
      <c r="AC41" s="46"/>
      <c r="AD41" s="12"/>
    </row>
    <row r="42" spans="1:30" ht="20.25">
      <c r="A42" s="12"/>
      <c r="B42" s="13"/>
      <c r="C42" s="13" t="s">
        <v>27</v>
      </c>
      <c r="D42" s="18">
        <v>4</v>
      </c>
      <c r="E42" s="18">
        <v>4</v>
      </c>
      <c r="F42" s="72">
        <v>5</v>
      </c>
      <c r="G42" s="71">
        <v>1</v>
      </c>
      <c r="H42" s="71">
        <v>1</v>
      </c>
      <c r="I42" s="67"/>
      <c r="J42" s="67">
        <v>1</v>
      </c>
      <c r="K42" s="67">
        <v>2</v>
      </c>
      <c r="L42" s="67">
        <v>2</v>
      </c>
      <c r="M42" s="67">
        <v>1</v>
      </c>
      <c r="N42" s="67">
        <v>2</v>
      </c>
      <c r="O42" s="67">
        <v>2</v>
      </c>
      <c r="P42" s="67">
        <v>2</v>
      </c>
      <c r="Q42" s="67"/>
      <c r="R42" s="67">
        <v>2</v>
      </c>
      <c r="S42" s="67"/>
      <c r="T42" s="67">
        <f t="shared" si="0"/>
        <v>2</v>
      </c>
      <c r="U42" s="66">
        <v>11.45</v>
      </c>
      <c r="V42" s="66">
        <f t="shared" si="1"/>
        <v>22.9</v>
      </c>
      <c r="W42" s="66"/>
      <c r="X42" s="67" t="s">
        <v>125</v>
      </c>
      <c r="Y42" s="57" t="s">
        <v>136</v>
      </c>
      <c r="AB42" s="67"/>
      <c r="AC42" s="46"/>
      <c r="AD42" s="12"/>
    </row>
    <row r="43" spans="1:30" ht="20.25">
      <c r="A43" s="12" t="s">
        <v>102</v>
      </c>
      <c r="B43" s="13"/>
      <c r="C43" s="13"/>
      <c r="D43" s="117">
        <v>0</v>
      </c>
      <c r="E43" s="13">
        <v>1</v>
      </c>
      <c r="F43" s="69">
        <v>2</v>
      </c>
      <c r="G43" s="67">
        <v>1</v>
      </c>
      <c r="H43" s="67">
        <v>1</v>
      </c>
      <c r="I43" s="67"/>
      <c r="J43" s="67">
        <v>1</v>
      </c>
      <c r="K43" s="67">
        <v>2</v>
      </c>
      <c r="L43" s="67">
        <v>2</v>
      </c>
      <c r="M43" s="67">
        <v>2</v>
      </c>
      <c r="N43" s="67">
        <v>2</v>
      </c>
      <c r="O43" s="67">
        <v>2</v>
      </c>
      <c r="P43" s="67">
        <v>2</v>
      </c>
      <c r="Q43" s="67"/>
      <c r="R43" s="67">
        <v>2</v>
      </c>
      <c r="S43" s="67">
        <v>2</v>
      </c>
      <c r="T43" s="67">
        <f t="shared" si="0"/>
        <v>2</v>
      </c>
      <c r="U43" s="66">
        <v>3.25</v>
      </c>
      <c r="V43" s="66">
        <f t="shared" si="1"/>
        <v>6.5</v>
      </c>
      <c r="W43" s="66"/>
      <c r="X43" s="67"/>
      <c r="Y43" s="57" t="s">
        <v>136</v>
      </c>
      <c r="AA43" s="59" t="s">
        <v>275</v>
      </c>
      <c r="AB43" s="67"/>
      <c r="AC43" s="46"/>
      <c r="AD43" s="12"/>
    </row>
    <row r="44" spans="1:30" ht="20.25">
      <c r="A44" s="12" t="s">
        <v>30</v>
      </c>
      <c r="B44" s="13" t="s">
        <v>111</v>
      </c>
      <c r="C44" s="13"/>
      <c r="D44" s="13"/>
      <c r="E44" s="18">
        <v>1</v>
      </c>
      <c r="F44" s="72">
        <v>1</v>
      </c>
      <c r="G44" s="71"/>
      <c r="H44" s="71">
        <v>1</v>
      </c>
      <c r="I44" s="71"/>
      <c r="J44" s="71">
        <v>1</v>
      </c>
      <c r="K44" s="71"/>
      <c r="L44" s="71"/>
      <c r="M44" s="71"/>
      <c r="N44" s="71"/>
      <c r="O44" s="71"/>
      <c r="P44" s="71"/>
      <c r="Q44" s="71"/>
      <c r="R44" s="71"/>
      <c r="S44" s="71"/>
      <c r="T44" s="67">
        <f t="shared" si="0"/>
        <v>0</v>
      </c>
      <c r="U44" s="73">
        <v>5.29</v>
      </c>
      <c r="V44" s="73">
        <f t="shared" si="1"/>
        <v>0</v>
      </c>
      <c r="W44" s="66"/>
      <c r="X44" s="71"/>
      <c r="Y44" s="74" t="s">
        <v>136</v>
      </c>
      <c r="AA44" s="63" t="s">
        <v>238</v>
      </c>
      <c r="AB44" s="67"/>
      <c r="AC44" s="46"/>
      <c r="AD44" s="12"/>
    </row>
    <row r="45" spans="1:30" ht="20.25">
      <c r="A45" s="12"/>
      <c r="B45" s="13" t="s">
        <v>31</v>
      </c>
      <c r="C45" s="13"/>
      <c r="D45" s="13">
        <v>0</v>
      </c>
      <c r="E45" s="18">
        <v>1</v>
      </c>
      <c r="F45" s="72">
        <v>2</v>
      </c>
      <c r="G45" s="71">
        <v>1</v>
      </c>
      <c r="H45" s="71">
        <v>1</v>
      </c>
      <c r="I45" s="71"/>
      <c r="J45" s="71">
        <v>1</v>
      </c>
      <c r="K45" s="71">
        <v>2</v>
      </c>
      <c r="L45" s="71">
        <v>2</v>
      </c>
      <c r="M45" s="71">
        <v>1</v>
      </c>
      <c r="N45" s="71">
        <v>2</v>
      </c>
      <c r="O45" s="71">
        <v>2</v>
      </c>
      <c r="P45" s="71">
        <v>2</v>
      </c>
      <c r="Q45" s="71"/>
      <c r="R45" s="71">
        <v>1</v>
      </c>
      <c r="S45" s="71"/>
      <c r="T45" s="67">
        <f t="shared" si="0"/>
        <v>1</v>
      </c>
      <c r="U45" s="73">
        <v>5.29</v>
      </c>
      <c r="V45" s="73">
        <f t="shared" si="1"/>
        <v>5.29</v>
      </c>
      <c r="W45" s="66"/>
      <c r="X45" s="71"/>
      <c r="Y45" s="74" t="s">
        <v>136</v>
      </c>
      <c r="AA45" s="63" t="s">
        <v>141</v>
      </c>
      <c r="AB45" s="67"/>
      <c r="AC45" s="46"/>
      <c r="AD45" s="12"/>
    </row>
    <row r="46" spans="1:30" ht="20.25">
      <c r="A46" s="28"/>
      <c r="B46" s="16" t="s">
        <v>35</v>
      </c>
      <c r="C46" s="16"/>
      <c r="D46" s="16">
        <v>1</v>
      </c>
      <c r="E46" s="22">
        <v>2</v>
      </c>
      <c r="F46" s="79">
        <v>2</v>
      </c>
      <c r="G46" s="80">
        <v>2</v>
      </c>
      <c r="H46" s="80"/>
      <c r="I46" s="80"/>
      <c r="J46" s="80">
        <v>1</v>
      </c>
      <c r="K46" s="80"/>
      <c r="L46" s="80"/>
      <c r="M46" s="80"/>
      <c r="N46" s="80"/>
      <c r="O46" s="80"/>
      <c r="P46" s="80"/>
      <c r="Q46" s="80"/>
      <c r="R46" s="80"/>
      <c r="S46" s="80"/>
      <c r="T46" s="67">
        <f t="shared" si="0"/>
        <v>0</v>
      </c>
      <c r="U46" s="93">
        <v>5.29</v>
      </c>
      <c r="V46" s="73">
        <f t="shared" si="1"/>
        <v>0</v>
      </c>
      <c r="W46" s="66"/>
      <c r="X46" s="80"/>
      <c r="Y46" s="74" t="s">
        <v>136</v>
      </c>
      <c r="AA46" s="63"/>
      <c r="AB46" s="67"/>
      <c r="AC46" s="46"/>
      <c r="AD46" s="12"/>
    </row>
    <row r="47" spans="1:30" ht="20.25">
      <c r="A47" s="12"/>
      <c r="B47" s="13" t="s">
        <v>32</v>
      </c>
      <c r="C47" s="13"/>
      <c r="D47" s="13">
        <v>2</v>
      </c>
      <c r="E47" s="18">
        <v>3</v>
      </c>
      <c r="F47" s="72">
        <v>3</v>
      </c>
      <c r="G47" s="71">
        <v>1</v>
      </c>
      <c r="H47" s="71"/>
      <c r="I47" s="71"/>
      <c r="J47" s="71">
        <v>1</v>
      </c>
      <c r="K47" s="71"/>
      <c r="L47" s="71"/>
      <c r="M47" s="71"/>
      <c r="N47" s="71"/>
      <c r="O47" s="71"/>
      <c r="P47" s="71"/>
      <c r="Q47" s="71"/>
      <c r="R47" s="71"/>
      <c r="S47" s="71"/>
      <c r="T47" s="67">
        <f t="shared" si="0"/>
        <v>0</v>
      </c>
      <c r="U47" s="93">
        <v>5.29</v>
      </c>
      <c r="V47" s="73">
        <f t="shared" si="1"/>
        <v>0</v>
      </c>
      <c r="W47" s="66"/>
      <c r="X47" s="71"/>
      <c r="Y47" s="74" t="s">
        <v>136</v>
      </c>
      <c r="AA47" s="63"/>
      <c r="AB47" s="67"/>
      <c r="AC47" s="46"/>
      <c r="AD47" s="12"/>
    </row>
    <row r="48" spans="1:30" ht="20.25">
      <c r="A48" s="12"/>
      <c r="B48" s="13" t="s">
        <v>113</v>
      </c>
      <c r="C48" s="13"/>
      <c r="D48" s="13">
        <v>1</v>
      </c>
      <c r="E48" s="18">
        <v>2</v>
      </c>
      <c r="F48" s="72">
        <v>2</v>
      </c>
      <c r="G48" s="71">
        <v>1</v>
      </c>
      <c r="H48" s="71"/>
      <c r="I48" s="71"/>
      <c r="J48" s="71">
        <v>1</v>
      </c>
      <c r="K48" s="71"/>
      <c r="L48" s="71"/>
      <c r="M48" s="71"/>
      <c r="N48" s="71"/>
      <c r="O48" s="71"/>
      <c r="P48" s="71"/>
      <c r="Q48" s="71"/>
      <c r="R48" s="71"/>
      <c r="S48" s="71"/>
      <c r="T48" s="67">
        <f t="shared" si="0"/>
        <v>0</v>
      </c>
      <c r="U48" s="93">
        <v>5.29</v>
      </c>
      <c r="V48" s="73">
        <f t="shared" si="1"/>
        <v>0</v>
      </c>
      <c r="W48" s="66"/>
      <c r="X48" s="71"/>
      <c r="Y48" s="74" t="s">
        <v>136</v>
      </c>
      <c r="AA48" s="63"/>
      <c r="AB48" s="67"/>
      <c r="AC48" s="46"/>
      <c r="AD48" s="12"/>
    </row>
    <row r="49" spans="1:30" ht="20.25">
      <c r="A49" s="12"/>
      <c r="B49" s="13" t="s">
        <v>34</v>
      </c>
      <c r="C49" s="13"/>
      <c r="D49" s="13">
        <v>1</v>
      </c>
      <c r="E49" s="18">
        <v>2</v>
      </c>
      <c r="F49" s="72">
        <v>5</v>
      </c>
      <c r="G49" s="71"/>
      <c r="H49" s="71"/>
      <c r="I49" s="71"/>
      <c r="J49" s="71">
        <v>1</v>
      </c>
      <c r="K49" s="71"/>
      <c r="L49" s="71"/>
      <c r="M49" s="71"/>
      <c r="N49" s="71"/>
      <c r="O49" s="71"/>
      <c r="P49" s="71"/>
      <c r="Q49" s="71"/>
      <c r="R49" s="71"/>
      <c r="S49" s="71"/>
      <c r="T49" s="67">
        <f t="shared" si="0"/>
        <v>0</v>
      </c>
      <c r="U49" s="93">
        <v>5.29</v>
      </c>
      <c r="V49" s="73">
        <f t="shared" si="1"/>
        <v>0</v>
      </c>
      <c r="W49" s="66"/>
      <c r="X49" s="71"/>
      <c r="Y49" s="74" t="s">
        <v>136</v>
      </c>
      <c r="AA49" s="63"/>
      <c r="AB49" s="67"/>
      <c r="AC49" s="46"/>
      <c r="AD49" s="12"/>
    </row>
    <row r="50" spans="1:30" ht="20.25">
      <c r="A50" s="12"/>
      <c r="B50" s="13" t="s">
        <v>121</v>
      </c>
      <c r="C50" s="13"/>
      <c r="D50" s="13">
        <v>0</v>
      </c>
      <c r="E50" s="18">
        <v>2</v>
      </c>
      <c r="F50" s="72">
        <v>3</v>
      </c>
      <c r="G50" s="71"/>
      <c r="H50" s="71">
        <v>3</v>
      </c>
      <c r="I50" s="71"/>
      <c r="J50" s="71">
        <v>1</v>
      </c>
      <c r="K50" s="71">
        <v>2</v>
      </c>
      <c r="L50" s="71">
        <v>2</v>
      </c>
      <c r="M50" s="71">
        <v>1</v>
      </c>
      <c r="N50" s="71">
        <v>2</v>
      </c>
      <c r="O50" s="71">
        <v>2</v>
      </c>
      <c r="P50" s="71">
        <v>2</v>
      </c>
      <c r="Q50" s="71"/>
      <c r="R50" s="71">
        <v>2</v>
      </c>
      <c r="S50" s="71"/>
      <c r="T50" s="67">
        <f t="shared" si="0"/>
        <v>2</v>
      </c>
      <c r="U50" s="73">
        <v>9.49</v>
      </c>
      <c r="V50" s="73">
        <f t="shared" si="1"/>
        <v>18.98</v>
      </c>
      <c r="W50" s="66"/>
      <c r="X50" s="71" t="s">
        <v>124</v>
      </c>
      <c r="Y50" s="74" t="s">
        <v>136</v>
      </c>
      <c r="Z50" s="57">
        <f>T50</f>
        <v>2</v>
      </c>
      <c r="AA50" s="63">
        <v>980010</v>
      </c>
      <c r="AB50" s="67"/>
      <c r="AC50" s="46"/>
      <c r="AD50" s="12"/>
    </row>
    <row r="51" spans="1:30" ht="20.25">
      <c r="A51" s="12" t="s">
        <v>36</v>
      </c>
      <c r="B51" s="13" t="s">
        <v>37</v>
      </c>
      <c r="C51" s="13" t="s">
        <v>38</v>
      </c>
      <c r="D51" s="13"/>
      <c r="E51" s="13">
        <v>1</v>
      </c>
      <c r="F51" s="69"/>
      <c r="G51" s="67"/>
      <c r="H51" s="67">
        <v>1</v>
      </c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>
        <f t="shared" si="0"/>
        <v>0</v>
      </c>
      <c r="U51" s="66"/>
      <c r="V51" s="66">
        <f t="shared" si="1"/>
        <v>0</v>
      </c>
      <c r="W51" s="66"/>
      <c r="X51" s="67"/>
      <c r="Y51" s="57" t="s">
        <v>136</v>
      </c>
      <c r="AB51" s="67"/>
      <c r="AC51" s="46"/>
      <c r="AD51" s="12"/>
    </row>
    <row r="52" spans="1:30" ht="20.25">
      <c r="A52" s="12"/>
      <c r="B52" s="13" t="s">
        <v>109</v>
      </c>
      <c r="C52" s="13"/>
      <c r="D52" s="18"/>
      <c r="E52" s="18">
        <v>2</v>
      </c>
      <c r="F52" s="72">
        <v>2</v>
      </c>
      <c r="G52" s="71">
        <v>2</v>
      </c>
      <c r="H52" s="92"/>
      <c r="I52" s="71"/>
      <c r="J52" s="71">
        <v>2</v>
      </c>
      <c r="K52" s="71">
        <v>2</v>
      </c>
      <c r="L52" s="71">
        <v>2</v>
      </c>
      <c r="M52" s="71">
        <v>1</v>
      </c>
      <c r="N52" s="71">
        <v>2</v>
      </c>
      <c r="O52" s="71">
        <v>2</v>
      </c>
      <c r="P52" s="71">
        <v>2</v>
      </c>
      <c r="Q52" s="71"/>
      <c r="R52" s="71">
        <v>2</v>
      </c>
      <c r="S52" s="71"/>
      <c r="T52" s="67">
        <f t="shared" si="0"/>
        <v>2</v>
      </c>
      <c r="U52" s="73">
        <v>10.79</v>
      </c>
      <c r="V52" s="73">
        <f t="shared" si="1"/>
        <v>21.58</v>
      </c>
      <c r="W52" s="66"/>
      <c r="X52" s="71"/>
      <c r="Y52" s="74" t="s">
        <v>136</v>
      </c>
      <c r="Z52" s="57">
        <f>T52</f>
        <v>2</v>
      </c>
      <c r="AA52" s="63">
        <v>1121</v>
      </c>
      <c r="AB52" s="67"/>
      <c r="AC52" s="46"/>
      <c r="AD52" s="12"/>
    </row>
    <row r="53" spans="1:30" ht="20.25">
      <c r="A53" s="12" t="s">
        <v>82</v>
      </c>
      <c r="B53" s="13"/>
      <c r="C53" s="13"/>
      <c r="D53" s="13"/>
      <c r="E53" s="18">
        <v>1</v>
      </c>
      <c r="F53" s="72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>
        <f t="shared" si="0"/>
        <v>0</v>
      </c>
      <c r="U53" s="66"/>
      <c r="V53" s="66">
        <f t="shared" si="1"/>
        <v>0</v>
      </c>
      <c r="W53" s="66"/>
      <c r="X53" s="67"/>
      <c r="Y53" s="57" t="s">
        <v>136</v>
      </c>
      <c r="AB53" s="67"/>
      <c r="AC53" s="46"/>
      <c r="AD53" s="12"/>
    </row>
    <row r="54" spans="1:30" ht="20.25">
      <c r="A54" s="12" t="s">
        <v>88</v>
      </c>
      <c r="B54" s="13"/>
      <c r="C54" s="13"/>
      <c r="D54" s="13"/>
      <c r="E54" s="13">
        <v>1</v>
      </c>
      <c r="F54" s="69">
        <v>1</v>
      </c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>
        <f t="shared" si="0"/>
        <v>0</v>
      </c>
      <c r="U54" s="66"/>
      <c r="V54" s="66">
        <f t="shared" si="1"/>
        <v>0</v>
      </c>
      <c r="W54" s="66"/>
      <c r="X54" s="67"/>
      <c r="Y54" s="57" t="s">
        <v>136</v>
      </c>
      <c r="AB54" s="67"/>
      <c r="AC54" s="46"/>
      <c r="AD54" s="12"/>
    </row>
    <row r="55" spans="1:30" ht="20.25">
      <c r="A55" s="12" t="s">
        <v>199</v>
      </c>
      <c r="B55" s="13"/>
      <c r="C55" s="13"/>
      <c r="D55" s="13"/>
      <c r="E55" s="13"/>
      <c r="F55" s="69">
        <v>1</v>
      </c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>
        <f t="shared" si="0"/>
        <v>0</v>
      </c>
      <c r="U55" s="66"/>
      <c r="V55" s="66"/>
      <c r="W55" s="66"/>
      <c r="X55" s="67"/>
      <c r="AB55" s="67"/>
      <c r="AC55" s="46"/>
      <c r="AD55" s="12"/>
    </row>
    <row r="56" spans="1:30" ht="20.25">
      <c r="A56" s="12" t="s">
        <v>28</v>
      </c>
      <c r="B56" s="13" t="s">
        <v>197</v>
      </c>
      <c r="C56" s="13" t="s">
        <v>29</v>
      </c>
      <c r="D56" s="13">
        <v>4</v>
      </c>
      <c r="E56" s="18"/>
      <c r="F56" s="72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>
        <f t="shared" si="0"/>
        <v>0</v>
      </c>
      <c r="U56" s="66">
        <v>5.29</v>
      </c>
      <c r="V56" s="66">
        <f t="shared" si="1"/>
        <v>0</v>
      </c>
      <c r="W56" s="66"/>
      <c r="X56" s="67"/>
      <c r="Y56" s="57" t="s">
        <v>136</v>
      </c>
      <c r="AB56" s="67"/>
      <c r="AC56" s="46"/>
      <c r="AD56" s="12"/>
    </row>
    <row r="57" spans="1:30" ht="20.25">
      <c r="A57" s="12" t="s">
        <v>81</v>
      </c>
      <c r="B57" s="13" t="s">
        <v>200</v>
      </c>
      <c r="C57" s="13"/>
      <c r="D57" s="13"/>
      <c r="E57" s="13">
        <v>1</v>
      </c>
      <c r="F57" s="69">
        <v>1</v>
      </c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>
        <f t="shared" si="0"/>
        <v>0</v>
      </c>
      <c r="U57" s="66"/>
      <c r="V57" s="66">
        <f t="shared" si="1"/>
        <v>0</v>
      </c>
      <c r="W57" s="66"/>
      <c r="X57" s="67"/>
      <c r="Y57" s="57" t="s">
        <v>136</v>
      </c>
      <c r="AB57" s="67"/>
      <c r="AC57" s="46"/>
      <c r="AD57" s="12"/>
    </row>
    <row r="58" spans="1:30" ht="20.25">
      <c r="A58" s="12" t="s">
        <v>175</v>
      </c>
      <c r="B58" s="13" t="s">
        <v>90</v>
      </c>
      <c r="C58" s="13"/>
      <c r="D58" s="13"/>
      <c r="E58" s="18">
        <v>1</v>
      </c>
      <c r="F58" s="72">
        <v>1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>
        <f t="shared" si="0"/>
        <v>0</v>
      </c>
      <c r="U58" s="66"/>
      <c r="V58" s="66">
        <f t="shared" si="1"/>
        <v>0</v>
      </c>
      <c r="W58" s="66"/>
      <c r="X58" s="67" t="s">
        <v>96</v>
      </c>
      <c r="Y58" s="57" t="s">
        <v>136</v>
      </c>
      <c r="AB58" s="67"/>
      <c r="AC58" s="46"/>
      <c r="AD58" s="12"/>
    </row>
    <row r="59" spans="1:30" ht="20.25">
      <c r="A59" s="12"/>
      <c r="B59" s="13" t="s">
        <v>89</v>
      </c>
      <c r="C59" s="13"/>
      <c r="D59" s="13"/>
      <c r="E59" s="18">
        <v>1</v>
      </c>
      <c r="F59" s="72">
        <v>1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>
        <f t="shared" si="0"/>
        <v>0</v>
      </c>
      <c r="U59" s="66"/>
      <c r="V59" s="66">
        <f t="shared" si="1"/>
        <v>0</v>
      </c>
      <c r="W59" s="66"/>
      <c r="X59" s="67"/>
      <c r="Y59" s="57" t="s">
        <v>136</v>
      </c>
      <c r="AB59" s="67"/>
      <c r="AC59" s="46"/>
      <c r="AD59" s="12"/>
    </row>
    <row r="60" spans="1:30" ht="20.25">
      <c r="A60" s="12"/>
      <c r="B60" s="13" t="s">
        <v>91</v>
      </c>
      <c r="C60" s="13"/>
      <c r="D60" s="13"/>
      <c r="E60" s="18">
        <v>1</v>
      </c>
      <c r="F60" s="72">
        <v>2</v>
      </c>
      <c r="G60" s="67"/>
      <c r="H60" s="67">
        <v>1</v>
      </c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>
        <f t="shared" si="0"/>
        <v>0</v>
      </c>
      <c r="U60" s="66"/>
      <c r="V60" s="66">
        <f t="shared" si="1"/>
        <v>0</v>
      </c>
      <c r="W60" s="66"/>
      <c r="X60" s="67"/>
      <c r="Y60" s="57" t="s">
        <v>136</v>
      </c>
      <c r="AB60" s="67"/>
      <c r="AC60" s="46"/>
      <c r="AD60" s="12"/>
    </row>
    <row r="61" spans="1:30" ht="20.25">
      <c r="A61" s="12"/>
      <c r="B61" s="13" t="s">
        <v>92</v>
      </c>
      <c r="C61" s="13"/>
      <c r="D61" s="13">
        <v>1</v>
      </c>
      <c r="E61" s="18">
        <v>1</v>
      </c>
      <c r="F61" s="72">
        <v>2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>
        <f t="shared" si="0"/>
        <v>0</v>
      </c>
      <c r="U61" s="66"/>
      <c r="V61" s="66">
        <f t="shared" si="1"/>
        <v>0</v>
      </c>
      <c r="W61" s="66"/>
      <c r="X61" s="67"/>
      <c r="Y61" s="57" t="s">
        <v>136</v>
      </c>
      <c r="AB61" s="67"/>
      <c r="AC61" s="46"/>
      <c r="AD61" s="12"/>
    </row>
    <row r="62" spans="1:30" ht="20.25">
      <c r="A62" s="12"/>
      <c r="B62" s="13" t="s">
        <v>93</v>
      </c>
      <c r="C62" s="13"/>
      <c r="D62" s="13"/>
      <c r="E62" s="13">
        <v>1</v>
      </c>
      <c r="F62" s="69">
        <v>1</v>
      </c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>
        <f t="shared" si="0"/>
        <v>0</v>
      </c>
      <c r="U62" s="66"/>
      <c r="V62" s="66">
        <f t="shared" si="1"/>
        <v>0</v>
      </c>
      <c r="W62" s="66"/>
      <c r="X62" s="67"/>
      <c r="Y62" s="57" t="s">
        <v>136</v>
      </c>
      <c r="AB62" s="67"/>
      <c r="AC62" s="46"/>
      <c r="AD62" s="12"/>
    </row>
    <row r="63" spans="1:30" ht="20.25">
      <c r="A63" s="12"/>
      <c r="B63" s="13" t="s">
        <v>94</v>
      </c>
      <c r="C63" s="13"/>
      <c r="D63" s="13"/>
      <c r="E63" s="13"/>
      <c r="F63" s="69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>
        <f t="shared" si="0"/>
        <v>0</v>
      </c>
      <c r="U63" s="66"/>
      <c r="V63" s="66">
        <f t="shared" si="1"/>
        <v>0</v>
      </c>
      <c r="W63" s="66"/>
      <c r="X63" s="67"/>
      <c r="Y63" s="57" t="s">
        <v>136</v>
      </c>
      <c r="AB63" s="67"/>
      <c r="AC63" s="46"/>
      <c r="AD63" s="12"/>
    </row>
    <row r="64" spans="1:30" ht="20.25">
      <c r="A64" s="12"/>
      <c r="B64" s="13" t="s">
        <v>95</v>
      </c>
      <c r="C64" s="13"/>
      <c r="D64" s="13"/>
      <c r="E64" s="13">
        <v>1</v>
      </c>
      <c r="F64" s="69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>
        <f t="shared" si="0"/>
        <v>0</v>
      </c>
      <c r="U64" s="66"/>
      <c r="V64" s="66">
        <f t="shared" si="1"/>
        <v>0</v>
      </c>
      <c r="W64" s="66"/>
      <c r="X64" s="67"/>
      <c r="Y64" s="57" t="s">
        <v>136</v>
      </c>
      <c r="AB64" s="67"/>
      <c r="AC64" s="46"/>
      <c r="AD64" s="12"/>
    </row>
    <row r="65" spans="1:30" ht="20.25">
      <c r="A65" s="19"/>
      <c r="B65" s="20" t="s">
        <v>177</v>
      </c>
      <c r="C65" s="20"/>
      <c r="D65" s="20"/>
      <c r="E65" s="20">
        <v>3</v>
      </c>
      <c r="F65" s="75">
        <v>5</v>
      </c>
      <c r="G65" s="94"/>
      <c r="H65" s="71">
        <v>1</v>
      </c>
      <c r="I65" s="71"/>
      <c r="J65" s="71"/>
      <c r="K65" s="94"/>
      <c r="L65" s="94"/>
      <c r="M65" s="94"/>
      <c r="N65" s="94"/>
      <c r="O65" s="94"/>
      <c r="P65" s="94"/>
      <c r="Q65" s="94"/>
      <c r="R65" s="94"/>
      <c r="S65" s="94"/>
      <c r="T65" s="67">
        <f t="shared" si="0"/>
        <v>0</v>
      </c>
      <c r="U65" s="95"/>
      <c r="V65" s="73"/>
      <c r="W65" s="66"/>
      <c r="X65" s="94"/>
      <c r="Y65" s="74"/>
      <c r="AA65" s="63"/>
      <c r="AB65" s="67"/>
      <c r="AC65" s="46"/>
      <c r="AD65" s="12"/>
    </row>
    <row r="66" spans="1:30" ht="21" thickBot="1">
      <c r="A66" s="19"/>
      <c r="B66" s="20" t="s">
        <v>176</v>
      </c>
      <c r="C66" s="20" t="s">
        <v>41</v>
      </c>
      <c r="D66" s="20">
        <v>7</v>
      </c>
      <c r="E66" s="20" t="s">
        <v>244</v>
      </c>
      <c r="F66" s="75"/>
      <c r="G66" s="94"/>
      <c r="H66" s="71"/>
      <c r="I66" s="71"/>
      <c r="J66" s="71"/>
      <c r="K66" s="94"/>
      <c r="L66" s="94"/>
      <c r="M66" s="94"/>
      <c r="N66" s="94"/>
      <c r="O66" s="94"/>
      <c r="P66" s="96"/>
      <c r="Q66" s="96"/>
      <c r="R66" s="96"/>
      <c r="S66" s="96"/>
      <c r="T66" s="67">
        <f t="shared" si="0"/>
        <v>0</v>
      </c>
      <c r="U66" s="97">
        <v>13.49</v>
      </c>
      <c r="V66" s="73">
        <f t="shared" si="1"/>
        <v>0</v>
      </c>
      <c r="W66" s="66"/>
      <c r="X66" s="96"/>
      <c r="Y66" s="74" t="s">
        <v>136</v>
      </c>
      <c r="AA66" s="63" t="s">
        <v>240</v>
      </c>
      <c r="AB66" s="67"/>
      <c r="AC66" s="46"/>
      <c r="AD66" s="12"/>
    </row>
    <row r="67" spans="1:30" ht="21.75" thickBot="1" thickTop="1">
      <c r="A67" s="29"/>
      <c r="B67" s="26" t="s">
        <v>201</v>
      </c>
      <c r="C67" s="26"/>
      <c r="D67" s="26"/>
      <c r="E67" s="26"/>
      <c r="G67" s="74"/>
      <c r="H67" s="74"/>
      <c r="I67" s="74"/>
      <c r="J67" s="74"/>
      <c r="K67" s="74"/>
      <c r="L67" s="74"/>
      <c r="M67" s="74"/>
      <c r="N67" s="74"/>
      <c r="O67" s="74"/>
      <c r="P67" s="85"/>
      <c r="Q67" s="85"/>
      <c r="R67" s="85"/>
      <c r="S67" s="85"/>
      <c r="T67" s="67">
        <f t="shared" si="0"/>
        <v>0</v>
      </c>
      <c r="U67" s="98">
        <v>5.95</v>
      </c>
      <c r="V67" s="73"/>
      <c r="W67" s="66"/>
      <c r="X67" s="96"/>
      <c r="Y67" s="74" t="s">
        <v>136</v>
      </c>
      <c r="AA67" s="63" t="s">
        <v>241</v>
      </c>
      <c r="AB67" s="99"/>
      <c r="AC67" s="50"/>
      <c r="AD67" s="51"/>
    </row>
    <row r="68" spans="1:30" s="3" customFormat="1" ht="21.75" thickBot="1" thickTop="1">
      <c r="A68" s="32" t="s">
        <v>105</v>
      </c>
      <c r="B68" s="33"/>
      <c r="C68" s="33"/>
      <c r="D68" s="33"/>
      <c r="E68" s="33"/>
      <c r="F68" s="100"/>
      <c r="G68" s="101"/>
      <c r="H68" s="101"/>
      <c r="I68" s="101"/>
      <c r="J68" s="101"/>
      <c r="K68" s="89"/>
      <c r="L68" s="89"/>
      <c r="M68" s="89"/>
      <c r="N68" s="89"/>
      <c r="O68" s="89"/>
      <c r="P68" s="89"/>
      <c r="Q68" s="89"/>
      <c r="R68" s="89"/>
      <c r="S68" s="89"/>
      <c r="T68" s="67">
        <f t="shared" si="0"/>
        <v>0</v>
      </c>
      <c r="U68" s="88"/>
      <c r="V68" s="66">
        <f t="shared" si="1"/>
        <v>0</v>
      </c>
      <c r="W68" s="66"/>
      <c r="X68" s="89"/>
      <c r="Y68" s="57" t="s">
        <v>136</v>
      </c>
      <c r="Z68" s="57"/>
      <c r="AA68" s="102"/>
      <c r="AB68" s="101"/>
      <c r="AC68" s="52"/>
      <c r="AD68" s="53"/>
    </row>
    <row r="69" spans="1:30" s="2" customFormat="1" ht="21" thickTop="1">
      <c r="A69" s="28"/>
      <c r="B69" s="16" t="s">
        <v>39</v>
      </c>
      <c r="C69" s="16" t="s">
        <v>40</v>
      </c>
      <c r="D69" s="16"/>
      <c r="E69" s="16"/>
      <c r="F69" s="103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7">
        <f t="shared" si="0"/>
        <v>0</v>
      </c>
      <c r="U69" s="82"/>
      <c r="V69" s="66">
        <f aca="true" t="shared" si="2" ref="V69:V136">T69*U69</f>
        <v>0</v>
      </c>
      <c r="W69" s="66"/>
      <c r="X69" s="68"/>
      <c r="Y69" s="57" t="s">
        <v>136</v>
      </c>
      <c r="Z69" s="57"/>
      <c r="AA69" s="59"/>
      <c r="AB69" s="91"/>
      <c r="AC69" s="48"/>
      <c r="AD69" s="49"/>
    </row>
    <row r="70" spans="1:30" ht="20.25">
      <c r="A70" s="12"/>
      <c r="B70" s="13" t="s">
        <v>50</v>
      </c>
      <c r="C70" s="13" t="s">
        <v>41</v>
      </c>
      <c r="D70" s="13"/>
      <c r="E70" s="13"/>
      <c r="F70" s="69"/>
      <c r="G70" s="67"/>
      <c r="H70" s="80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7">
        <f aca="true" t="shared" si="3" ref="T70:T134">R70</f>
        <v>0</v>
      </c>
      <c r="U70" s="66"/>
      <c r="V70" s="66">
        <f t="shared" si="2"/>
        <v>0</v>
      </c>
      <c r="W70" s="66"/>
      <c r="X70" s="67"/>
      <c r="Y70" s="57" t="s">
        <v>136</v>
      </c>
      <c r="AB70" s="67"/>
      <c r="AC70" s="46"/>
      <c r="AD70" s="12"/>
    </row>
    <row r="71" spans="1:30" ht="20.25">
      <c r="A71" s="12"/>
      <c r="B71" s="13" t="s">
        <v>42</v>
      </c>
      <c r="C71" s="13" t="s">
        <v>40</v>
      </c>
      <c r="D71" s="13">
        <v>1</v>
      </c>
      <c r="E71" s="13"/>
      <c r="F71" s="69"/>
      <c r="G71" s="67">
        <v>1</v>
      </c>
      <c r="H71" s="80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7">
        <f t="shared" si="3"/>
        <v>0</v>
      </c>
      <c r="U71" s="66">
        <v>8.49</v>
      </c>
      <c r="V71" s="66">
        <f t="shared" si="2"/>
        <v>0</v>
      </c>
      <c r="W71" s="66"/>
      <c r="X71" s="67"/>
      <c r="Y71" s="57" t="s">
        <v>136</v>
      </c>
      <c r="Z71" s="57">
        <v>1</v>
      </c>
      <c r="AA71" s="59">
        <v>50602</v>
      </c>
      <c r="AB71" s="67"/>
      <c r="AC71" s="46"/>
      <c r="AD71" s="12"/>
    </row>
    <row r="72" spans="1:30" ht="20.25">
      <c r="A72" s="12"/>
      <c r="B72" s="13" t="s">
        <v>33</v>
      </c>
      <c r="C72" s="13" t="s">
        <v>41</v>
      </c>
      <c r="D72" s="18"/>
      <c r="E72" s="18">
        <v>6</v>
      </c>
      <c r="F72" s="72">
        <v>3</v>
      </c>
      <c r="G72" s="71">
        <v>5</v>
      </c>
      <c r="H72" s="71">
        <v>3</v>
      </c>
      <c r="I72" s="71"/>
      <c r="J72" s="71">
        <v>3</v>
      </c>
      <c r="K72" s="71"/>
      <c r="L72" s="71"/>
      <c r="M72" s="71"/>
      <c r="N72" s="71"/>
      <c r="O72" s="71"/>
      <c r="P72" s="71"/>
      <c r="Q72" s="71"/>
      <c r="R72" s="71"/>
      <c r="S72" s="71"/>
      <c r="T72" s="67">
        <f t="shared" si="3"/>
        <v>0</v>
      </c>
      <c r="U72" s="66"/>
      <c r="V72" s="66">
        <f t="shared" si="2"/>
        <v>0</v>
      </c>
      <c r="W72" s="66"/>
      <c r="X72" s="67"/>
      <c r="Y72" s="57" t="s">
        <v>136</v>
      </c>
      <c r="AB72" s="67"/>
      <c r="AC72" s="46"/>
      <c r="AD72" s="12"/>
    </row>
    <row r="73" spans="1:30" ht="20.25">
      <c r="A73" s="12"/>
      <c r="B73" s="13" t="s">
        <v>43</v>
      </c>
      <c r="C73" s="13" t="s">
        <v>40</v>
      </c>
      <c r="D73" s="18">
        <v>2</v>
      </c>
      <c r="E73" s="18">
        <v>1</v>
      </c>
      <c r="F73" s="72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67">
        <f t="shared" si="3"/>
        <v>0</v>
      </c>
      <c r="U73" s="66">
        <v>8.19</v>
      </c>
      <c r="V73" s="66">
        <f t="shared" si="2"/>
        <v>0</v>
      </c>
      <c r="W73" s="66"/>
      <c r="X73" s="67"/>
      <c r="Y73" s="57" t="s">
        <v>136</v>
      </c>
      <c r="AA73" s="59" t="s">
        <v>147</v>
      </c>
      <c r="AB73" s="67"/>
      <c r="AC73" s="46"/>
      <c r="AD73" s="12"/>
    </row>
    <row r="74" spans="1:30" ht="20.25">
      <c r="A74" s="12"/>
      <c r="B74" s="13" t="s">
        <v>51</v>
      </c>
      <c r="C74" s="13" t="s">
        <v>41</v>
      </c>
      <c r="D74" s="18"/>
      <c r="E74" s="18">
        <v>5</v>
      </c>
      <c r="F74" s="72">
        <v>4</v>
      </c>
      <c r="G74" s="71">
        <v>5</v>
      </c>
      <c r="H74" s="71">
        <v>5</v>
      </c>
      <c r="I74" s="71"/>
      <c r="J74" s="71">
        <v>3</v>
      </c>
      <c r="K74" s="71">
        <v>10</v>
      </c>
      <c r="L74" s="71">
        <v>10</v>
      </c>
      <c r="M74" s="71">
        <v>6</v>
      </c>
      <c r="N74" s="71">
        <v>10</v>
      </c>
      <c r="O74" s="71"/>
      <c r="P74" s="71"/>
      <c r="Q74" s="71"/>
      <c r="R74" s="71"/>
      <c r="S74" s="71"/>
      <c r="T74" s="67">
        <v>1</v>
      </c>
      <c r="U74" s="66">
        <v>10.98</v>
      </c>
      <c r="V74" s="66">
        <f t="shared" si="2"/>
        <v>10.98</v>
      </c>
      <c r="W74" s="66"/>
      <c r="X74" s="67" t="s">
        <v>148</v>
      </c>
      <c r="Y74" s="57" t="s">
        <v>136</v>
      </c>
      <c r="AA74" s="59" t="s">
        <v>149</v>
      </c>
      <c r="AB74" s="67"/>
      <c r="AC74" s="46"/>
      <c r="AD74" s="12"/>
    </row>
    <row r="75" spans="1:30" ht="20.25">
      <c r="A75" s="12"/>
      <c r="B75" s="13" t="s">
        <v>44</v>
      </c>
      <c r="C75" s="13" t="s">
        <v>40</v>
      </c>
      <c r="D75" s="18">
        <v>4</v>
      </c>
      <c r="E75" s="18"/>
      <c r="F75" s="72">
        <v>1</v>
      </c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67">
        <f t="shared" si="3"/>
        <v>0</v>
      </c>
      <c r="U75" s="66"/>
      <c r="V75" s="66">
        <f t="shared" si="2"/>
        <v>0</v>
      </c>
      <c r="W75" s="66"/>
      <c r="X75" s="67"/>
      <c r="Y75" s="57" t="s">
        <v>136</v>
      </c>
      <c r="AB75" s="67"/>
      <c r="AC75" s="46"/>
      <c r="AD75" s="12"/>
    </row>
    <row r="76" spans="1:30" ht="20.25">
      <c r="A76" s="12"/>
      <c r="B76" s="13" t="s">
        <v>117</v>
      </c>
      <c r="C76" s="13" t="s">
        <v>41</v>
      </c>
      <c r="D76" s="18"/>
      <c r="E76" s="18">
        <v>5</v>
      </c>
      <c r="F76" s="72">
        <v>3</v>
      </c>
      <c r="G76" s="71">
        <v>5</v>
      </c>
      <c r="H76" s="71">
        <v>5</v>
      </c>
      <c r="I76" s="71"/>
      <c r="J76" s="71">
        <v>3</v>
      </c>
      <c r="K76" s="71"/>
      <c r="L76" s="71"/>
      <c r="M76" s="71"/>
      <c r="N76" s="71"/>
      <c r="O76" s="71"/>
      <c r="P76" s="71"/>
      <c r="Q76" s="71"/>
      <c r="R76" s="71"/>
      <c r="S76" s="71"/>
      <c r="T76" s="67">
        <f t="shared" si="3"/>
        <v>0</v>
      </c>
      <c r="U76" s="66"/>
      <c r="V76" s="66">
        <f t="shared" si="2"/>
        <v>0</v>
      </c>
      <c r="W76" s="66"/>
      <c r="X76" s="67"/>
      <c r="Y76" s="57" t="s">
        <v>136</v>
      </c>
      <c r="AB76" s="67"/>
      <c r="AC76" s="46"/>
      <c r="AD76" s="12"/>
    </row>
    <row r="77" spans="1:30" ht="20.25">
      <c r="A77" s="12"/>
      <c r="B77" s="13" t="s">
        <v>45</v>
      </c>
      <c r="C77" s="13"/>
      <c r="D77" s="117">
        <v>2</v>
      </c>
      <c r="E77" s="18">
        <v>2</v>
      </c>
      <c r="F77" s="72">
        <v>2</v>
      </c>
      <c r="G77" s="71"/>
      <c r="H77" s="71">
        <v>2</v>
      </c>
      <c r="I77" s="71"/>
      <c r="J77" s="71">
        <v>3</v>
      </c>
      <c r="K77" s="71">
        <v>2</v>
      </c>
      <c r="L77" s="71">
        <v>2</v>
      </c>
      <c r="M77" s="71">
        <v>1</v>
      </c>
      <c r="N77" s="71">
        <v>2</v>
      </c>
      <c r="O77" s="71">
        <v>2</v>
      </c>
      <c r="P77" s="71">
        <v>2</v>
      </c>
      <c r="Q77" s="71"/>
      <c r="R77" s="71">
        <v>2</v>
      </c>
      <c r="S77" s="71"/>
      <c r="T77" s="67">
        <f t="shared" si="3"/>
        <v>2</v>
      </c>
      <c r="U77" s="66"/>
      <c r="V77" s="66">
        <f t="shared" si="2"/>
        <v>0</v>
      </c>
      <c r="W77" s="66"/>
      <c r="X77" s="67"/>
      <c r="Y77" s="57" t="s">
        <v>136</v>
      </c>
      <c r="AB77" s="67"/>
      <c r="AC77" s="46"/>
      <c r="AD77" s="12"/>
    </row>
    <row r="78" spans="1:30" ht="20.25">
      <c r="A78" s="12"/>
      <c r="B78" s="13" t="s">
        <v>46</v>
      </c>
      <c r="C78" s="13"/>
      <c r="D78" s="117">
        <v>2</v>
      </c>
      <c r="E78" s="18">
        <v>2</v>
      </c>
      <c r="F78" s="72">
        <v>2</v>
      </c>
      <c r="G78" s="71">
        <v>1</v>
      </c>
      <c r="H78" s="71">
        <v>2</v>
      </c>
      <c r="I78" s="71"/>
      <c r="J78" s="71">
        <v>2</v>
      </c>
      <c r="K78" s="71"/>
      <c r="L78" s="71"/>
      <c r="M78" s="71"/>
      <c r="N78" s="71"/>
      <c r="O78" s="71"/>
      <c r="P78" s="71"/>
      <c r="Q78" s="71"/>
      <c r="R78" s="71"/>
      <c r="S78" s="71"/>
      <c r="T78" s="67">
        <f t="shared" si="3"/>
        <v>0</v>
      </c>
      <c r="U78" s="66"/>
      <c r="V78" s="66">
        <f t="shared" si="2"/>
        <v>0</v>
      </c>
      <c r="W78" s="66"/>
      <c r="X78" s="67"/>
      <c r="Y78" s="57" t="s">
        <v>136</v>
      </c>
      <c r="AB78" s="67"/>
      <c r="AC78" s="46"/>
      <c r="AD78" s="12"/>
    </row>
    <row r="79" spans="1:30" ht="21" thickBot="1">
      <c r="A79" s="19"/>
      <c r="B79" s="20" t="s">
        <v>97</v>
      </c>
      <c r="C79" s="20"/>
      <c r="D79" s="21">
        <v>2</v>
      </c>
      <c r="E79" s="21">
        <v>1</v>
      </c>
      <c r="F79" s="104">
        <v>2</v>
      </c>
      <c r="G79" s="94">
        <v>2</v>
      </c>
      <c r="H79" s="94"/>
      <c r="I79" s="94"/>
      <c r="J79" s="94">
        <v>2</v>
      </c>
      <c r="K79" s="94">
        <v>1</v>
      </c>
      <c r="L79" s="94">
        <v>1</v>
      </c>
      <c r="M79" s="94">
        <v>1</v>
      </c>
      <c r="N79" s="94">
        <v>1</v>
      </c>
      <c r="O79" s="94">
        <v>1</v>
      </c>
      <c r="P79" s="96">
        <v>1</v>
      </c>
      <c r="Q79" s="96"/>
      <c r="R79" s="96">
        <v>1</v>
      </c>
      <c r="S79" s="96"/>
      <c r="T79" s="67">
        <f t="shared" si="3"/>
        <v>1</v>
      </c>
      <c r="U79" s="105">
        <v>6.49</v>
      </c>
      <c r="V79" s="66">
        <f t="shared" si="2"/>
        <v>6.49</v>
      </c>
      <c r="W79" s="66"/>
      <c r="X79" s="76"/>
      <c r="Y79" s="57" t="s">
        <v>136</v>
      </c>
      <c r="AA79" s="59" t="s">
        <v>151</v>
      </c>
      <c r="AB79" s="99"/>
      <c r="AC79" s="50"/>
      <c r="AD79" s="51"/>
    </row>
    <row r="80" spans="1:30" s="3" customFormat="1" ht="21.75" thickBot="1" thickTop="1">
      <c r="A80" s="32" t="s">
        <v>48</v>
      </c>
      <c r="B80" s="33"/>
      <c r="C80" s="33"/>
      <c r="D80" s="33"/>
      <c r="E80" s="33"/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67">
        <f t="shared" si="3"/>
        <v>0</v>
      </c>
      <c r="U80" s="106"/>
      <c r="V80" s="66">
        <f t="shared" si="2"/>
        <v>0</v>
      </c>
      <c r="W80" s="66"/>
      <c r="X80" s="101"/>
      <c r="Y80" s="57" t="s">
        <v>136</v>
      </c>
      <c r="Z80" s="57"/>
      <c r="AA80" s="102"/>
      <c r="AB80" s="101"/>
      <c r="AC80" s="52"/>
      <c r="AD80" s="53"/>
    </row>
    <row r="81" spans="1:30" s="2" customFormat="1" ht="21" thickTop="1">
      <c r="A81" s="28"/>
      <c r="B81" s="16" t="s">
        <v>49</v>
      </c>
      <c r="C81" s="16" t="s">
        <v>50</v>
      </c>
      <c r="D81" s="13" t="s">
        <v>52</v>
      </c>
      <c r="E81" s="22">
        <v>2</v>
      </c>
      <c r="F81" s="79">
        <v>7</v>
      </c>
      <c r="G81" s="80">
        <v>2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67">
        <f t="shared" si="3"/>
        <v>0</v>
      </c>
      <c r="U81" s="107"/>
      <c r="V81" s="73">
        <f t="shared" si="2"/>
        <v>0</v>
      </c>
      <c r="W81" s="66"/>
      <c r="X81" s="80"/>
      <c r="Y81" s="74" t="s">
        <v>136</v>
      </c>
      <c r="Z81" s="57"/>
      <c r="AA81" s="63"/>
      <c r="AB81" s="91"/>
      <c r="AC81" s="48"/>
      <c r="AD81" s="49"/>
    </row>
    <row r="82" spans="1:30" ht="20.25">
      <c r="A82" s="12"/>
      <c r="B82" s="13"/>
      <c r="C82" s="13" t="s">
        <v>33</v>
      </c>
      <c r="D82" s="13" t="s">
        <v>52</v>
      </c>
      <c r="E82" s="18">
        <v>2</v>
      </c>
      <c r="F82" s="72">
        <v>6</v>
      </c>
      <c r="G82" s="71">
        <v>1</v>
      </c>
      <c r="H82" s="71">
        <v>2</v>
      </c>
      <c r="I82" s="71"/>
      <c r="J82" s="71">
        <v>2</v>
      </c>
      <c r="K82" s="71">
        <v>2</v>
      </c>
      <c r="L82" s="71">
        <v>2</v>
      </c>
      <c r="M82" s="71">
        <v>2</v>
      </c>
      <c r="N82" s="71">
        <v>2</v>
      </c>
      <c r="O82" s="71">
        <v>2</v>
      </c>
      <c r="P82" s="71">
        <v>2</v>
      </c>
      <c r="Q82" s="71"/>
      <c r="R82" s="71">
        <v>2</v>
      </c>
      <c r="S82" s="71"/>
      <c r="T82" s="67">
        <f t="shared" si="3"/>
        <v>2</v>
      </c>
      <c r="U82" s="73"/>
      <c r="V82" s="73">
        <f t="shared" si="2"/>
        <v>0</v>
      </c>
      <c r="W82" s="66"/>
      <c r="X82" s="71"/>
      <c r="Y82" s="74" t="s">
        <v>136</v>
      </c>
      <c r="AA82" s="63"/>
      <c r="AB82" s="67"/>
      <c r="AC82" s="46"/>
      <c r="AD82" s="12"/>
    </row>
    <row r="83" spans="1:30" ht="20.25">
      <c r="A83" s="12"/>
      <c r="B83" s="13"/>
      <c r="C83" s="13" t="s">
        <v>51</v>
      </c>
      <c r="D83" s="13"/>
      <c r="E83" s="18">
        <v>3</v>
      </c>
      <c r="F83" s="72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67">
        <f t="shared" si="3"/>
        <v>0</v>
      </c>
      <c r="U83" s="73"/>
      <c r="V83" s="73">
        <f t="shared" si="2"/>
        <v>0</v>
      </c>
      <c r="W83" s="66"/>
      <c r="X83" s="71"/>
      <c r="Y83" s="74" t="s">
        <v>136</v>
      </c>
      <c r="AA83" s="63"/>
      <c r="AB83" s="67"/>
      <c r="AC83" s="46"/>
      <c r="AD83" s="12"/>
    </row>
    <row r="84" spans="1:30" ht="20.25">
      <c r="A84" s="12"/>
      <c r="B84" s="13" t="s">
        <v>58</v>
      </c>
      <c r="C84" s="13" t="s">
        <v>59</v>
      </c>
      <c r="D84" s="13">
        <v>2</v>
      </c>
      <c r="E84" s="18">
        <v>4</v>
      </c>
      <c r="F84" s="72">
        <v>4</v>
      </c>
      <c r="G84" s="71">
        <v>2</v>
      </c>
      <c r="H84" s="71">
        <v>2</v>
      </c>
      <c r="I84" s="71"/>
      <c r="J84" s="71">
        <v>3</v>
      </c>
      <c r="K84" s="71">
        <v>2</v>
      </c>
      <c r="L84" s="71">
        <v>2</v>
      </c>
      <c r="M84" s="71">
        <v>1</v>
      </c>
      <c r="N84" s="71">
        <v>2</v>
      </c>
      <c r="O84" s="71">
        <v>2</v>
      </c>
      <c r="P84" s="71">
        <v>2</v>
      </c>
      <c r="Q84" s="71"/>
      <c r="R84" s="71">
        <v>2</v>
      </c>
      <c r="S84" s="71"/>
      <c r="T84" s="67">
        <f t="shared" si="3"/>
        <v>2</v>
      </c>
      <c r="U84" s="73"/>
      <c r="V84" s="73">
        <f t="shared" si="2"/>
        <v>0</v>
      </c>
      <c r="W84" s="66"/>
      <c r="X84" s="71"/>
      <c r="Y84" s="74" t="s">
        <v>136</v>
      </c>
      <c r="AA84" s="63"/>
      <c r="AB84" s="67"/>
      <c r="AC84" s="46"/>
      <c r="AD84" s="12"/>
    </row>
    <row r="85" spans="1:30" ht="20.25">
      <c r="A85" s="12"/>
      <c r="B85" s="13" t="s">
        <v>53</v>
      </c>
      <c r="C85" s="13"/>
      <c r="D85" s="13">
        <v>300</v>
      </c>
      <c r="E85" s="18"/>
      <c r="F85" s="72"/>
      <c r="G85" s="71">
        <v>12</v>
      </c>
      <c r="H85" s="71"/>
      <c r="I85" s="71"/>
      <c r="J85" s="71"/>
      <c r="K85" s="71"/>
      <c r="L85" s="71"/>
      <c r="M85" s="71">
        <v>5</v>
      </c>
      <c r="N85" s="71"/>
      <c r="O85" s="71"/>
      <c r="P85" s="71"/>
      <c r="Q85" s="71"/>
      <c r="R85" s="71"/>
      <c r="S85" s="71"/>
      <c r="T85" s="67">
        <f t="shared" si="3"/>
        <v>0</v>
      </c>
      <c r="U85" s="73"/>
      <c r="V85" s="73">
        <f t="shared" si="2"/>
        <v>0</v>
      </c>
      <c r="W85" s="66"/>
      <c r="X85" s="71"/>
      <c r="Y85" s="74" t="s">
        <v>136</v>
      </c>
      <c r="AA85" s="63"/>
      <c r="AB85" s="67"/>
      <c r="AC85" s="46"/>
      <c r="AD85" s="12"/>
    </row>
    <row r="86" spans="1:30" ht="20.25">
      <c r="A86" s="12"/>
      <c r="B86" s="13" t="s">
        <v>54</v>
      </c>
      <c r="C86" s="13" t="s">
        <v>185</v>
      </c>
      <c r="D86" s="13">
        <v>40</v>
      </c>
      <c r="E86" s="18">
        <v>14</v>
      </c>
      <c r="F86" s="72">
        <v>11</v>
      </c>
      <c r="G86" s="71">
        <v>6</v>
      </c>
      <c r="H86" s="71">
        <v>6</v>
      </c>
      <c r="I86" s="71"/>
      <c r="J86" s="71">
        <v>6</v>
      </c>
      <c r="K86" s="71">
        <v>12</v>
      </c>
      <c r="L86" s="71">
        <v>12</v>
      </c>
      <c r="M86" s="71">
        <v>10</v>
      </c>
      <c r="N86" s="71">
        <v>12</v>
      </c>
      <c r="O86" s="71">
        <v>12</v>
      </c>
      <c r="P86" s="71">
        <v>12</v>
      </c>
      <c r="Q86" s="71"/>
      <c r="R86" s="71">
        <v>12</v>
      </c>
      <c r="S86" s="71"/>
      <c r="T86" s="67">
        <f t="shared" si="3"/>
        <v>12</v>
      </c>
      <c r="U86" s="73">
        <v>0</v>
      </c>
      <c r="V86" s="73">
        <f t="shared" si="2"/>
        <v>0</v>
      </c>
      <c r="W86" s="66"/>
      <c r="X86" s="71"/>
      <c r="Y86" s="74" t="s">
        <v>136</v>
      </c>
      <c r="AA86" s="63"/>
      <c r="AB86" s="67"/>
      <c r="AC86" s="46"/>
      <c r="AD86" s="12"/>
    </row>
    <row r="87" spans="1:30" ht="20.25">
      <c r="A87" s="12"/>
      <c r="B87" s="13"/>
      <c r="C87" s="13" t="s">
        <v>40</v>
      </c>
      <c r="D87" s="13" t="s">
        <v>245</v>
      </c>
      <c r="E87" s="18"/>
      <c r="F87" s="72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67">
        <v>1</v>
      </c>
      <c r="U87" s="73">
        <v>7.69</v>
      </c>
      <c r="V87" s="73"/>
      <c r="W87" s="66"/>
      <c r="X87" s="71"/>
      <c r="Y87" s="74" t="s">
        <v>136</v>
      </c>
      <c r="AA87" s="63">
        <v>25100</v>
      </c>
      <c r="AB87" s="67"/>
      <c r="AC87" s="46"/>
      <c r="AD87" s="12"/>
    </row>
    <row r="88" spans="1:30" ht="20.25">
      <c r="A88" s="12"/>
      <c r="B88" s="13"/>
      <c r="C88" s="13" t="s">
        <v>186</v>
      </c>
      <c r="D88" s="13" t="s">
        <v>246</v>
      </c>
      <c r="E88" s="18">
        <v>1</v>
      </c>
      <c r="F88" s="72">
        <v>1</v>
      </c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7">
        <f t="shared" si="3"/>
        <v>0</v>
      </c>
      <c r="U88" s="73"/>
      <c r="V88" s="73"/>
      <c r="W88" s="66"/>
      <c r="X88" s="71"/>
      <c r="Y88" s="74"/>
      <c r="AA88" s="63"/>
      <c r="AB88" s="67"/>
      <c r="AC88" s="46"/>
      <c r="AD88" s="12"/>
    </row>
    <row r="89" spans="1:30" ht="20.25">
      <c r="A89" s="12"/>
      <c r="B89" s="13" t="s">
        <v>73</v>
      </c>
      <c r="C89" s="13" t="s">
        <v>171</v>
      </c>
      <c r="D89" s="13">
        <v>0</v>
      </c>
      <c r="E89" s="18">
        <v>2</v>
      </c>
      <c r="F89" s="72">
        <v>2</v>
      </c>
      <c r="G89" s="71">
        <v>2</v>
      </c>
      <c r="H89" s="71">
        <v>2</v>
      </c>
      <c r="I89" s="71"/>
      <c r="J89" s="71">
        <v>2</v>
      </c>
      <c r="K89" s="71"/>
      <c r="L89" s="71"/>
      <c r="M89" s="71"/>
      <c r="N89" s="71"/>
      <c r="O89" s="71"/>
      <c r="P89" s="71">
        <v>1</v>
      </c>
      <c r="Q89" s="71"/>
      <c r="R89" s="71">
        <v>2</v>
      </c>
      <c r="S89" s="71"/>
      <c r="T89" s="67">
        <f t="shared" si="3"/>
        <v>2</v>
      </c>
      <c r="U89" s="73"/>
      <c r="V89" s="73">
        <f t="shared" si="2"/>
        <v>0</v>
      </c>
      <c r="W89" s="66"/>
      <c r="X89" s="71"/>
      <c r="Y89" s="74" t="s">
        <v>136</v>
      </c>
      <c r="AA89" s="63"/>
      <c r="AB89" s="67"/>
      <c r="AC89" s="46"/>
      <c r="AD89" s="12"/>
    </row>
    <row r="90" spans="1:30" ht="20.25">
      <c r="A90" s="12"/>
      <c r="B90" s="13"/>
      <c r="C90" s="13" t="s">
        <v>172</v>
      </c>
      <c r="D90" s="13">
        <v>2</v>
      </c>
      <c r="E90" s="18"/>
      <c r="F90" s="72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7">
        <f t="shared" si="3"/>
        <v>0</v>
      </c>
      <c r="U90" s="73">
        <v>45.89</v>
      </c>
      <c r="V90" s="73">
        <f t="shared" si="2"/>
        <v>0</v>
      </c>
      <c r="W90" s="66"/>
      <c r="X90" s="71"/>
      <c r="Y90" s="74" t="s">
        <v>136</v>
      </c>
      <c r="Z90" s="57">
        <v>1</v>
      </c>
      <c r="AA90" s="63" t="s">
        <v>250</v>
      </c>
      <c r="AB90" s="67"/>
      <c r="AC90" s="46"/>
      <c r="AD90" s="12"/>
    </row>
    <row r="91" spans="1:30" ht="20.25">
      <c r="A91" s="12"/>
      <c r="B91" s="13" t="s">
        <v>266</v>
      </c>
      <c r="C91" s="13"/>
      <c r="D91" s="13">
        <v>4</v>
      </c>
      <c r="E91" s="18"/>
      <c r="F91" s="72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7"/>
      <c r="U91" s="73"/>
      <c r="V91" s="73"/>
      <c r="W91" s="66"/>
      <c r="X91" s="71"/>
      <c r="Y91" s="74"/>
      <c r="AA91" s="63"/>
      <c r="AB91" s="67"/>
      <c r="AC91" s="46"/>
      <c r="AD91" s="12"/>
    </row>
    <row r="92" spans="1:30" ht="20.25">
      <c r="A92" s="12"/>
      <c r="B92" s="13" t="s">
        <v>122</v>
      </c>
      <c r="C92" s="13"/>
      <c r="D92" s="13"/>
      <c r="E92" s="18">
        <v>1</v>
      </c>
      <c r="F92" s="72">
        <v>1</v>
      </c>
      <c r="G92" s="71">
        <v>1</v>
      </c>
      <c r="H92" s="71">
        <v>1</v>
      </c>
      <c r="I92" s="71"/>
      <c r="J92" s="71">
        <v>1</v>
      </c>
      <c r="K92" s="71">
        <v>1</v>
      </c>
      <c r="L92" s="71">
        <v>1</v>
      </c>
      <c r="M92" s="71"/>
      <c r="N92" s="71"/>
      <c r="O92" s="71"/>
      <c r="P92" s="71">
        <v>1</v>
      </c>
      <c r="Q92" s="71"/>
      <c r="R92" s="71">
        <v>1</v>
      </c>
      <c r="S92" s="71"/>
      <c r="T92" s="67">
        <f t="shared" si="3"/>
        <v>1</v>
      </c>
      <c r="U92" s="73">
        <v>1.59</v>
      </c>
      <c r="V92" s="73">
        <f t="shared" si="2"/>
        <v>1.59</v>
      </c>
      <c r="W92" s="66"/>
      <c r="X92" s="71" t="s">
        <v>118</v>
      </c>
      <c r="Y92" s="71" t="s">
        <v>118</v>
      </c>
      <c r="Z92" s="57">
        <f>T92</f>
        <v>1</v>
      </c>
      <c r="AA92" s="63" t="s">
        <v>235</v>
      </c>
      <c r="AB92" s="67"/>
      <c r="AC92" s="46"/>
      <c r="AD92" s="12"/>
    </row>
    <row r="93" spans="1:30" ht="20.25">
      <c r="A93" s="12"/>
      <c r="B93" s="13" t="s">
        <v>55</v>
      </c>
      <c r="C93" s="13" t="s">
        <v>56</v>
      </c>
      <c r="D93" s="13">
        <v>1</v>
      </c>
      <c r="E93" s="18"/>
      <c r="F93" s="72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7">
        <f t="shared" si="3"/>
        <v>0</v>
      </c>
      <c r="U93" s="73"/>
      <c r="V93" s="73">
        <f t="shared" si="2"/>
        <v>0</v>
      </c>
      <c r="W93" s="66"/>
      <c r="X93" s="71"/>
      <c r="Y93" s="74" t="s">
        <v>136</v>
      </c>
      <c r="AA93" s="63"/>
      <c r="AB93" s="67"/>
      <c r="AC93" s="46"/>
      <c r="AD93" s="12"/>
    </row>
    <row r="94" spans="1:30" ht="20.25">
      <c r="A94" s="12"/>
      <c r="B94" s="13"/>
      <c r="C94" s="13" t="s">
        <v>57</v>
      </c>
      <c r="D94" s="13">
        <v>1</v>
      </c>
      <c r="E94" s="18"/>
      <c r="F94" s="72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7">
        <f t="shared" si="3"/>
        <v>0</v>
      </c>
      <c r="U94" s="73"/>
      <c r="V94" s="73">
        <f t="shared" si="2"/>
        <v>0</v>
      </c>
      <c r="W94" s="66"/>
      <c r="X94" s="71"/>
      <c r="Y94" s="74" t="s">
        <v>136</v>
      </c>
      <c r="AA94" s="63"/>
      <c r="AB94" s="67"/>
      <c r="AC94" s="46"/>
      <c r="AD94" s="12"/>
    </row>
    <row r="95" spans="1:30" ht="20.25">
      <c r="A95" s="12"/>
      <c r="B95" s="13" t="s">
        <v>133</v>
      </c>
      <c r="C95" s="13"/>
      <c r="D95" s="13"/>
      <c r="E95" s="18"/>
      <c r="F95" s="72"/>
      <c r="G95" s="71"/>
      <c r="H95" s="71"/>
      <c r="I95" s="71"/>
      <c r="J95" s="71"/>
      <c r="K95" s="71">
        <v>1</v>
      </c>
      <c r="L95" s="71"/>
      <c r="M95" s="71">
        <v>1</v>
      </c>
      <c r="N95" s="71"/>
      <c r="O95" s="71"/>
      <c r="P95" s="71">
        <v>1</v>
      </c>
      <c r="Q95" s="71"/>
      <c r="R95" s="71">
        <v>1</v>
      </c>
      <c r="S95" s="71"/>
      <c r="T95" s="67">
        <f t="shared" si="3"/>
        <v>1</v>
      </c>
      <c r="U95" s="73">
        <v>1.99</v>
      </c>
      <c r="V95" s="73">
        <f t="shared" si="2"/>
        <v>1.99</v>
      </c>
      <c r="W95" s="66"/>
      <c r="X95" s="71"/>
      <c r="Y95" s="74" t="s">
        <v>136</v>
      </c>
      <c r="Z95" s="57">
        <f>T95</f>
        <v>1</v>
      </c>
      <c r="AA95" s="63" t="s">
        <v>150</v>
      </c>
      <c r="AB95" s="67"/>
      <c r="AC95" s="46"/>
      <c r="AD95" s="12"/>
    </row>
    <row r="96" spans="1:30" ht="20.25">
      <c r="A96" s="12"/>
      <c r="B96" s="13" t="s">
        <v>249</v>
      </c>
      <c r="C96" s="13" t="s">
        <v>234</v>
      </c>
      <c r="D96" s="13"/>
      <c r="E96" s="18">
        <v>10</v>
      </c>
      <c r="F96" s="72">
        <v>10</v>
      </c>
      <c r="G96" s="71"/>
      <c r="H96" s="71">
        <v>10</v>
      </c>
      <c r="I96" s="71"/>
      <c r="J96" s="71"/>
      <c r="K96" s="71">
        <v>1</v>
      </c>
      <c r="L96" s="71"/>
      <c r="M96" s="71"/>
      <c r="N96" s="71"/>
      <c r="O96" s="71"/>
      <c r="P96" s="71"/>
      <c r="Q96" s="71">
        <v>4</v>
      </c>
      <c r="R96" s="71"/>
      <c r="S96" s="71"/>
      <c r="T96" s="67">
        <f t="shared" si="3"/>
        <v>0</v>
      </c>
      <c r="U96" s="73">
        <v>0.53</v>
      </c>
      <c r="V96" s="73">
        <f t="shared" si="2"/>
        <v>0</v>
      </c>
      <c r="W96" s="66"/>
      <c r="X96" s="71" t="s">
        <v>114</v>
      </c>
      <c r="Y96" s="74" t="s">
        <v>136</v>
      </c>
      <c r="Z96" s="57">
        <v>4</v>
      </c>
      <c r="AA96" s="63" t="s">
        <v>242</v>
      </c>
      <c r="AB96" s="67"/>
      <c r="AC96" s="46"/>
      <c r="AD96" s="12"/>
    </row>
    <row r="97" spans="1:30" ht="21" thickBot="1">
      <c r="A97" s="12"/>
      <c r="B97" s="13" t="s">
        <v>98</v>
      </c>
      <c r="C97" s="13"/>
      <c r="D97" s="13">
        <v>5</v>
      </c>
      <c r="E97" s="18">
        <v>1</v>
      </c>
      <c r="F97" s="72">
        <v>1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7">
        <f t="shared" si="3"/>
        <v>0</v>
      </c>
      <c r="U97" s="73"/>
      <c r="V97" s="73">
        <f t="shared" si="2"/>
        <v>0</v>
      </c>
      <c r="W97" s="66"/>
      <c r="X97" s="71"/>
      <c r="Y97" s="74" t="s">
        <v>136</v>
      </c>
      <c r="AA97" s="63">
        <v>83010</v>
      </c>
      <c r="AB97" s="99"/>
      <c r="AC97" s="50"/>
      <c r="AD97" s="51"/>
    </row>
    <row r="98" spans="1:30" s="4" customFormat="1" ht="21.75" thickBot="1" thickTop="1">
      <c r="A98" s="34" t="s">
        <v>60</v>
      </c>
      <c r="B98" s="35"/>
      <c r="C98" s="35"/>
      <c r="D98" s="35"/>
      <c r="E98" s="35"/>
      <c r="F98" s="108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67">
        <f t="shared" si="3"/>
        <v>0</v>
      </c>
      <c r="U98" s="106"/>
      <c r="V98" s="66">
        <f t="shared" si="2"/>
        <v>0</v>
      </c>
      <c r="W98" s="66"/>
      <c r="X98" s="109"/>
      <c r="Y98" s="57" t="s">
        <v>136</v>
      </c>
      <c r="Z98" s="57"/>
      <c r="AA98" s="110"/>
      <c r="AB98" s="109"/>
      <c r="AC98" s="54"/>
      <c r="AD98" s="55"/>
    </row>
    <row r="99" spans="1:30" s="2" customFormat="1" ht="21" thickTop="1">
      <c r="A99" s="28"/>
      <c r="B99" s="16" t="s">
        <v>61</v>
      </c>
      <c r="C99" s="16"/>
      <c r="D99" s="16">
        <v>1</v>
      </c>
      <c r="E99" s="16"/>
      <c r="F99" s="103"/>
      <c r="G99" s="68"/>
      <c r="H99" s="68"/>
      <c r="I99" s="68"/>
      <c r="J99" s="68"/>
      <c r="K99" s="68">
        <v>1</v>
      </c>
      <c r="L99" s="80"/>
      <c r="M99" s="80"/>
      <c r="N99" s="80"/>
      <c r="O99" s="80"/>
      <c r="P99" s="68"/>
      <c r="Q99" s="68"/>
      <c r="R99" s="68"/>
      <c r="S99" s="68"/>
      <c r="T99" s="67">
        <f t="shared" si="3"/>
        <v>0</v>
      </c>
      <c r="U99" s="82"/>
      <c r="V99" s="66">
        <f t="shared" si="2"/>
        <v>0</v>
      </c>
      <c r="W99" s="66"/>
      <c r="X99" s="68" t="s">
        <v>118</v>
      </c>
      <c r="Y99" s="68" t="s">
        <v>118</v>
      </c>
      <c r="Z99" s="68"/>
      <c r="AA99" s="78"/>
      <c r="AB99" s="68"/>
      <c r="AC99" s="45"/>
      <c r="AD99" s="28"/>
    </row>
    <row r="100" spans="1:30" ht="20.25">
      <c r="A100" s="12"/>
      <c r="B100" s="13" t="s">
        <v>62</v>
      </c>
      <c r="C100" s="13" t="s">
        <v>8</v>
      </c>
      <c r="D100" s="117"/>
      <c r="E100" s="18">
        <v>1</v>
      </c>
      <c r="F100" s="72">
        <v>1</v>
      </c>
      <c r="G100" s="71">
        <v>1</v>
      </c>
      <c r="H100" s="71">
        <v>1</v>
      </c>
      <c r="I100" s="71"/>
      <c r="J100" s="71">
        <v>1</v>
      </c>
      <c r="K100" s="71">
        <v>1</v>
      </c>
      <c r="L100" s="71">
        <v>1</v>
      </c>
      <c r="M100" s="71">
        <v>1</v>
      </c>
      <c r="N100" s="71">
        <v>1</v>
      </c>
      <c r="O100" s="71">
        <v>1</v>
      </c>
      <c r="P100" s="71">
        <v>1</v>
      </c>
      <c r="Q100" s="71"/>
      <c r="R100" s="71">
        <v>1</v>
      </c>
      <c r="S100" s="71"/>
      <c r="T100" s="67">
        <f t="shared" si="3"/>
        <v>1</v>
      </c>
      <c r="U100" s="73">
        <v>16.79</v>
      </c>
      <c r="V100" s="73">
        <f t="shared" si="2"/>
        <v>16.79</v>
      </c>
      <c r="W100" s="66"/>
      <c r="X100" s="71"/>
      <c r="Y100" s="71" t="s">
        <v>136</v>
      </c>
      <c r="Z100" s="67">
        <f>T100</f>
        <v>1</v>
      </c>
      <c r="AA100" s="83" t="s">
        <v>140</v>
      </c>
      <c r="AB100" s="67"/>
      <c r="AC100" s="46"/>
      <c r="AD100" s="12"/>
    </row>
    <row r="101" spans="1:30" ht="20.25">
      <c r="A101" s="12"/>
      <c r="B101" s="13"/>
      <c r="C101" s="13" t="s">
        <v>31</v>
      </c>
      <c r="D101" s="18"/>
      <c r="E101" s="18">
        <v>1</v>
      </c>
      <c r="F101" s="72">
        <v>1</v>
      </c>
      <c r="G101" s="71">
        <v>1</v>
      </c>
      <c r="H101" s="71"/>
      <c r="I101" s="71"/>
      <c r="J101" s="71" t="s">
        <v>187</v>
      </c>
      <c r="K101" s="71"/>
      <c r="L101" s="71"/>
      <c r="M101" s="71"/>
      <c r="N101" s="71"/>
      <c r="O101" s="71"/>
      <c r="P101" s="71"/>
      <c r="Q101" s="71"/>
      <c r="R101" s="71"/>
      <c r="S101" s="71"/>
      <c r="T101" s="67">
        <f t="shared" si="3"/>
        <v>0</v>
      </c>
      <c r="U101" s="73">
        <v>14.79</v>
      </c>
      <c r="V101" s="73">
        <f t="shared" si="2"/>
        <v>0</v>
      </c>
      <c r="W101" s="66"/>
      <c r="X101" s="71"/>
      <c r="Y101" s="71" t="s">
        <v>136</v>
      </c>
      <c r="Z101" s="67"/>
      <c r="AA101" s="83" t="s">
        <v>236</v>
      </c>
      <c r="AB101" s="67"/>
      <c r="AC101" s="46"/>
      <c r="AD101" s="12"/>
    </row>
    <row r="102" spans="1:30" ht="20.25">
      <c r="A102" s="12"/>
      <c r="B102" s="13"/>
      <c r="C102" s="13" t="s">
        <v>83</v>
      </c>
      <c r="D102" s="13"/>
      <c r="E102" s="18">
        <v>1</v>
      </c>
      <c r="F102" s="72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7">
        <f t="shared" si="3"/>
        <v>0</v>
      </c>
      <c r="U102" s="73"/>
      <c r="V102" s="73">
        <f t="shared" si="2"/>
        <v>0</v>
      </c>
      <c r="W102" s="66"/>
      <c r="X102" s="71"/>
      <c r="Y102" s="71" t="s">
        <v>136</v>
      </c>
      <c r="Z102" s="67"/>
      <c r="AA102" s="83"/>
      <c r="AB102" s="67"/>
      <c r="AC102" s="46"/>
      <c r="AD102" s="12"/>
    </row>
    <row r="103" spans="1:30" ht="20.25">
      <c r="A103" s="12"/>
      <c r="B103" s="13" t="s">
        <v>63</v>
      </c>
      <c r="C103" s="13" t="s">
        <v>64</v>
      </c>
      <c r="D103" s="13"/>
      <c r="E103" s="18"/>
      <c r="F103" s="72"/>
      <c r="G103" s="71">
        <v>1</v>
      </c>
      <c r="H103" s="71"/>
      <c r="I103" s="71"/>
      <c r="J103" s="71"/>
      <c r="K103" s="71">
        <v>1</v>
      </c>
      <c r="L103" s="71">
        <v>1</v>
      </c>
      <c r="M103" s="71">
        <v>1</v>
      </c>
      <c r="N103" s="71">
        <v>1</v>
      </c>
      <c r="O103" s="71">
        <v>1</v>
      </c>
      <c r="P103" s="71">
        <v>1</v>
      </c>
      <c r="Q103" s="71"/>
      <c r="R103" s="71">
        <v>1</v>
      </c>
      <c r="S103" s="71"/>
      <c r="T103" s="67">
        <f t="shared" si="3"/>
        <v>1</v>
      </c>
      <c r="U103" s="73">
        <v>59.89</v>
      </c>
      <c r="V103" s="73">
        <f t="shared" si="2"/>
        <v>59.89</v>
      </c>
      <c r="W103" s="66"/>
      <c r="X103" s="71"/>
      <c r="Y103" s="71" t="s">
        <v>136</v>
      </c>
      <c r="Z103" s="67">
        <f>T103</f>
        <v>1</v>
      </c>
      <c r="AA103" s="83">
        <v>2211</v>
      </c>
      <c r="AB103" s="67"/>
      <c r="AC103" s="46"/>
      <c r="AD103" s="12"/>
    </row>
    <row r="104" spans="1:30" ht="20.25">
      <c r="A104" s="12"/>
      <c r="B104" s="13"/>
      <c r="C104" s="13" t="s">
        <v>65</v>
      </c>
      <c r="D104" s="13"/>
      <c r="E104" s="18">
        <v>1</v>
      </c>
      <c r="F104" s="72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7">
        <f t="shared" si="3"/>
        <v>0</v>
      </c>
      <c r="U104" s="73"/>
      <c r="V104" s="73">
        <f t="shared" si="2"/>
        <v>0</v>
      </c>
      <c r="W104" s="66"/>
      <c r="X104" s="71"/>
      <c r="Y104" s="71" t="s">
        <v>136</v>
      </c>
      <c r="Z104" s="67"/>
      <c r="AA104" s="83"/>
      <c r="AB104" s="67"/>
      <c r="AC104" s="46"/>
      <c r="AD104" s="12"/>
    </row>
    <row r="105" spans="1:30" ht="20.25">
      <c r="A105" s="12"/>
      <c r="B105" s="13"/>
      <c r="C105" s="13" t="s">
        <v>66</v>
      </c>
      <c r="D105" s="13">
        <v>1</v>
      </c>
      <c r="E105" s="18"/>
      <c r="F105" s="72">
        <v>1</v>
      </c>
      <c r="G105" s="71"/>
      <c r="H105" s="71">
        <v>1</v>
      </c>
      <c r="I105" s="71"/>
      <c r="J105" s="71">
        <v>1</v>
      </c>
      <c r="K105" s="71"/>
      <c r="L105" s="71"/>
      <c r="M105" s="71"/>
      <c r="N105" s="71"/>
      <c r="O105" s="71"/>
      <c r="P105" s="71"/>
      <c r="Q105" s="71"/>
      <c r="R105" s="71"/>
      <c r="S105" s="71"/>
      <c r="T105" s="67">
        <f t="shared" si="3"/>
        <v>0</v>
      </c>
      <c r="U105" s="73">
        <v>6.49</v>
      </c>
      <c r="V105" s="73">
        <f t="shared" si="2"/>
        <v>0</v>
      </c>
      <c r="W105" s="66"/>
      <c r="X105" s="71"/>
      <c r="Y105" s="71" t="s">
        <v>136</v>
      </c>
      <c r="Z105" s="67"/>
      <c r="AA105" s="83">
        <v>426010</v>
      </c>
      <c r="AB105" s="67"/>
      <c r="AC105" s="46"/>
      <c r="AD105" s="12"/>
    </row>
    <row r="106" spans="1:30" s="6" customFormat="1" ht="20.25">
      <c r="A106" s="12"/>
      <c r="B106" s="13" t="s">
        <v>67</v>
      </c>
      <c r="C106" s="13" t="s">
        <v>173</v>
      </c>
      <c r="D106" s="117">
        <v>2</v>
      </c>
      <c r="E106" s="18">
        <v>1</v>
      </c>
      <c r="F106" s="72">
        <v>1</v>
      </c>
      <c r="G106" s="71">
        <v>1</v>
      </c>
      <c r="H106" s="71">
        <v>1</v>
      </c>
      <c r="I106" s="71"/>
      <c r="J106" s="71">
        <v>1</v>
      </c>
      <c r="K106" s="71">
        <v>1</v>
      </c>
      <c r="L106" s="71">
        <v>1</v>
      </c>
      <c r="M106" s="71"/>
      <c r="N106" s="71">
        <v>1</v>
      </c>
      <c r="O106" s="71">
        <v>1</v>
      </c>
      <c r="P106" s="71">
        <v>1</v>
      </c>
      <c r="Q106" s="71"/>
      <c r="R106" s="71">
        <v>1</v>
      </c>
      <c r="S106" s="71">
        <v>2</v>
      </c>
      <c r="T106" s="67">
        <f t="shared" si="3"/>
        <v>1</v>
      </c>
      <c r="U106" s="73"/>
      <c r="V106" s="73">
        <f t="shared" si="2"/>
        <v>0</v>
      </c>
      <c r="W106" s="66"/>
      <c r="X106" s="71"/>
      <c r="Y106" s="71" t="s">
        <v>136</v>
      </c>
      <c r="Z106" s="67">
        <f>T106</f>
        <v>1</v>
      </c>
      <c r="AA106" s="83">
        <v>32762</v>
      </c>
      <c r="AB106" s="67"/>
      <c r="AC106" s="46"/>
      <c r="AD106" s="12"/>
    </row>
    <row r="107" spans="1:30" s="8" customFormat="1" ht="20.25">
      <c r="A107" s="12"/>
      <c r="B107" s="13"/>
      <c r="C107" s="13"/>
      <c r="D107" s="13"/>
      <c r="E107" s="18"/>
      <c r="F107" s="72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7">
        <f t="shared" si="3"/>
        <v>0</v>
      </c>
      <c r="U107" s="73"/>
      <c r="V107" s="73">
        <f>T107*U107</f>
        <v>0</v>
      </c>
      <c r="W107" s="66"/>
      <c r="X107" s="71"/>
      <c r="Y107" s="71" t="s">
        <v>136</v>
      </c>
      <c r="Z107" s="67"/>
      <c r="AA107" s="83"/>
      <c r="AB107" s="67"/>
      <c r="AC107" s="46"/>
      <c r="AD107" s="12"/>
    </row>
    <row r="108" spans="1:30" s="2" customFormat="1" ht="20.25">
      <c r="A108" s="16" t="s">
        <v>193</v>
      </c>
      <c r="B108" s="13" t="s">
        <v>188</v>
      </c>
      <c r="C108" s="13"/>
      <c r="D108" s="13"/>
      <c r="E108" s="18">
        <v>1</v>
      </c>
      <c r="F108" s="72">
        <v>1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7">
        <f t="shared" si="3"/>
        <v>0</v>
      </c>
      <c r="U108" s="73"/>
      <c r="V108" s="73">
        <f>T108*U108</f>
        <v>0</v>
      </c>
      <c r="W108" s="66"/>
      <c r="X108" s="71"/>
      <c r="Y108" s="71" t="s">
        <v>136</v>
      </c>
      <c r="Z108" s="67"/>
      <c r="AA108" s="83"/>
      <c r="AB108" s="67"/>
      <c r="AC108" s="46"/>
      <c r="AD108" s="12"/>
    </row>
    <row r="109" spans="1:30" s="6" customFormat="1" ht="20.25">
      <c r="A109" s="28"/>
      <c r="B109" s="13" t="s">
        <v>189</v>
      </c>
      <c r="C109" s="13" t="s">
        <v>57</v>
      </c>
      <c r="D109" s="117"/>
      <c r="E109" s="18">
        <v>1</v>
      </c>
      <c r="F109" s="72">
        <v>1</v>
      </c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>
        <v>2</v>
      </c>
      <c r="T109" s="67">
        <f t="shared" si="3"/>
        <v>0</v>
      </c>
      <c r="U109" s="73">
        <v>49.49</v>
      </c>
      <c r="V109" s="73">
        <f>T109*U109</f>
        <v>0</v>
      </c>
      <c r="W109" s="66"/>
      <c r="X109" s="71"/>
      <c r="Y109" s="71" t="s">
        <v>136</v>
      </c>
      <c r="Z109" s="67"/>
      <c r="AA109" s="83">
        <v>2990166</v>
      </c>
      <c r="AB109" s="67"/>
      <c r="AC109" s="46"/>
      <c r="AD109" s="12"/>
    </row>
    <row r="110" spans="1:30" s="6" customFormat="1" ht="20.25">
      <c r="A110" s="28"/>
      <c r="B110" s="13" t="s">
        <v>190</v>
      </c>
      <c r="C110" s="13"/>
      <c r="D110" s="13"/>
      <c r="E110" s="18">
        <v>6</v>
      </c>
      <c r="F110" s="72">
        <v>6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7">
        <f t="shared" si="3"/>
        <v>0</v>
      </c>
      <c r="U110" s="73"/>
      <c r="V110" s="73">
        <f>T110*U110</f>
        <v>0</v>
      </c>
      <c r="W110" s="66"/>
      <c r="X110" s="71"/>
      <c r="Y110" s="71" t="s">
        <v>136</v>
      </c>
      <c r="Z110" s="67"/>
      <c r="AA110" s="83"/>
      <c r="AB110" s="67"/>
      <c r="AC110" s="46"/>
      <c r="AD110" s="12"/>
    </row>
    <row r="111" spans="1:30" s="2" customFormat="1" ht="20.25">
      <c r="A111" s="12"/>
      <c r="B111" s="13" t="s">
        <v>192</v>
      </c>
      <c r="C111" s="13"/>
      <c r="D111" s="13"/>
      <c r="E111" s="18">
        <v>6</v>
      </c>
      <c r="F111" s="72">
        <v>7</v>
      </c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7">
        <f t="shared" si="3"/>
        <v>0</v>
      </c>
      <c r="U111" s="73"/>
      <c r="V111" s="73">
        <f>T111*U111</f>
        <v>0</v>
      </c>
      <c r="W111" s="66"/>
      <c r="X111" s="71"/>
      <c r="Y111" s="71" t="s">
        <v>136</v>
      </c>
      <c r="Z111" s="67"/>
      <c r="AA111" s="83"/>
      <c r="AB111" s="67"/>
      <c r="AC111" s="46"/>
      <c r="AD111" s="12"/>
    </row>
    <row r="112" spans="1:30" s="2" customFormat="1" ht="20.25">
      <c r="A112" s="29"/>
      <c r="B112" s="13" t="s">
        <v>98</v>
      </c>
      <c r="C112" s="13"/>
      <c r="D112" s="13"/>
      <c r="E112" s="18">
        <v>1</v>
      </c>
      <c r="F112" s="72">
        <v>1</v>
      </c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7">
        <f t="shared" si="3"/>
        <v>0</v>
      </c>
      <c r="U112" s="73"/>
      <c r="V112" s="73"/>
      <c r="W112" s="66"/>
      <c r="X112" s="71"/>
      <c r="Y112" s="71"/>
      <c r="Z112" s="67"/>
      <c r="AA112" s="83"/>
      <c r="AB112" s="67"/>
      <c r="AC112" s="46"/>
      <c r="AD112" s="12"/>
    </row>
    <row r="113" spans="1:30" s="5" customFormat="1" ht="21" thickBot="1">
      <c r="A113" s="36"/>
      <c r="B113" s="31" t="s">
        <v>191</v>
      </c>
      <c r="C113" s="31"/>
      <c r="D113" s="31"/>
      <c r="E113" s="31">
        <v>1</v>
      </c>
      <c r="F113" s="111">
        <v>1</v>
      </c>
      <c r="G113" s="99"/>
      <c r="H113" s="96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67">
        <f t="shared" si="3"/>
        <v>0</v>
      </c>
      <c r="U113" s="105"/>
      <c r="V113" s="66"/>
      <c r="W113" s="66"/>
      <c r="X113" s="99"/>
      <c r="Y113" s="99"/>
      <c r="Z113" s="76"/>
      <c r="AA113" s="112"/>
      <c r="AB113" s="99"/>
      <c r="AC113" s="50"/>
      <c r="AD113" s="51"/>
    </row>
    <row r="114" spans="1:30" s="3" customFormat="1" ht="21.75" thickBot="1" thickTop="1">
      <c r="A114" s="32" t="s">
        <v>106</v>
      </c>
      <c r="B114" s="33"/>
      <c r="C114" s="33"/>
      <c r="D114" s="33"/>
      <c r="E114" s="33"/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67">
        <f t="shared" si="3"/>
        <v>0</v>
      </c>
      <c r="U114" s="106"/>
      <c r="V114" s="66">
        <f t="shared" si="2"/>
        <v>0</v>
      </c>
      <c r="W114" s="66"/>
      <c r="X114" s="101"/>
      <c r="Y114" s="101" t="s">
        <v>136</v>
      </c>
      <c r="Z114" s="57">
        <f>T114</f>
        <v>0</v>
      </c>
      <c r="AA114" s="102"/>
      <c r="AB114" s="101"/>
      <c r="AC114" s="52"/>
      <c r="AD114" s="53"/>
    </row>
    <row r="115" spans="1:30" s="2" customFormat="1" ht="21" thickTop="1">
      <c r="A115" s="28"/>
      <c r="B115" s="16" t="s">
        <v>68</v>
      </c>
      <c r="C115" s="16" t="s">
        <v>260</v>
      </c>
      <c r="D115" s="16">
        <v>12</v>
      </c>
      <c r="E115" s="16">
        <v>5</v>
      </c>
      <c r="F115" s="79">
        <v>2</v>
      </c>
      <c r="G115" s="80">
        <v>2</v>
      </c>
      <c r="H115" s="80">
        <v>2</v>
      </c>
      <c r="I115" s="80"/>
      <c r="J115" s="80">
        <v>2</v>
      </c>
      <c r="K115" s="80">
        <v>2</v>
      </c>
      <c r="L115" s="80">
        <v>2</v>
      </c>
      <c r="M115" s="80"/>
      <c r="N115" s="80">
        <v>2</v>
      </c>
      <c r="O115" s="80">
        <v>2</v>
      </c>
      <c r="P115" s="80">
        <v>2</v>
      </c>
      <c r="Q115" s="80"/>
      <c r="R115" s="80">
        <v>2</v>
      </c>
      <c r="S115" s="80"/>
      <c r="T115" s="67">
        <f t="shared" si="3"/>
        <v>2</v>
      </c>
      <c r="U115" s="107">
        <v>21.49</v>
      </c>
      <c r="V115" s="73">
        <f t="shared" si="2"/>
        <v>42.98</v>
      </c>
      <c r="W115" s="66"/>
      <c r="X115" s="80" t="s">
        <v>128</v>
      </c>
      <c r="Y115" s="74" t="s">
        <v>136</v>
      </c>
      <c r="Z115" s="57">
        <v>1</v>
      </c>
      <c r="AA115" s="63" t="s">
        <v>248</v>
      </c>
      <c r="AB115" s="91"/>
      <c r="AC115" s="48"/>
      <c r="AD115" s="49"/>
    </row>
    <row r="116" spans="1:30" s="2" customFormat="1" ht="20.25">
      <c r="A116" s="28"/>
      <c r="B116" s="16" t="s">
        <v>194</v>
      </c>
      <c r="C116" s="16" t="s">
        <v>195</v>
      </c>
      <c r="D116" s="16">
        <v>1</v>
      </c>
      <c r="E116" s="16">
        <v>6</v>
      </c>
      <c r="F116" s="79">
        <v>6</v>
      </c>
      <c r="G116" s="80">
        <v>2</v>
      </c>
      <c r="H116" s="80"/>
      <c r="I116" s="80"/>
      <c r="J116" s="80"/>
      <c r="K116" s="80"/>
      <c r="L116" s="80"/>
      <c r="M116" s="80">
        <v>2</v>
      </c>
      <c r="N116" s="80"/>
      <c r="O116" s="80"/>
      <c r="P116" s="80"/>
      <c r="Q116" s="80"/>
      <c r="R116" s="80"/>
      <c r="S116" s="80"/>
      <c r="T116" s="67">
        <f t="shared" si="3"/>
        <v>0</v>
      </c>
      <c r="U116" s="107"/>
      <c r="V116" s="73"/>
      <c r="W116" s="66"/>
      <c r="X116" s="80"/>
      <c r="Y116" s="74"/>
      <c r="Z116" s="57"/>
      <c r="AA116" s="63"/>
      <c r="AB116" s="67"/>
      <c r="AC116" s="46"/>
      <c r="AD116" s="12"/>
    </row>
    <row r="117" spans="1:30" ht="20.25">
      <c r="A117" s="12"/>
      <c r="B117" s="13" t="s">
        <v>69</v>
      </c>
      <c r="C117" s="13"/>
      <c r="D117" s="13">
        <v>20</v>
      </c>
      <c r="E117" s="13">
        <v>6</v>
      </c>
      <c r="F117" s="72">
        <v>6</v>
      </c>
      <c r="G117" s="71">
        <v>2</v>
      </c>
      <c r="H117" s="71">
        <v>4</v>
      </c>
      <c r="I117" s="71"/>
      <c r="J117" s="71">
        <v>2</v>
      </c>
      <c r="K117" s="71">
        <v>2</v>
      </c>
      <c r="L117" s="71">
        <v>2</v>
      </c>
      <c r="M117" s="71"/>
      <c r="N117" s="71">
        <v>2</v>
      </c>
      <c r="O117" s="71">
        <v>2</v>
      </c>
      <c r="P117" s="71">
        <v>2</v>
      </c>
      <c r="Q117" s="71"/>
      <c r="R117" s="71">
        <v>2</v>
      </c>
      <c r="S117" s="71"/>
      <c r="T117" s="67">
        <f t="shared" si="3"/>
        <v>2</v>
      </c>
      <c r="U117" s="73">
        <v>15</v>
      </c>
      <c r="V117" s="73">
        <f t="shared" si="2"/>
        <v>30</v>
      </c>
      <c r="W117" s="66"/>
      <c r="X117" s="80" t="s">
        <v>127</v>
      </c>
      <c r="Y117" s="74" t="s">
        <v>136</v>
      </c>
      <c r="AA117" s="63"/>
      <c r="AB117" s="67"/>
      <c r="AC117" s="46"/>
      <c r="AD117" s="12"/>
    </row>
    <row r="118" spans="1:30" ht="20.25">
      <c r="A118" s="12"/>
      <c r="B118" s="13" t="s">
        <v>70</v>
      </c>
      <c r="C118" s="13" t="s">
        <v>71</v>
      </c>
      <c r="D118" s="18"/>
      <c r="E118" s="13">
        <v>3</v>
      </c>
      <c r="F118" s="72">
        <v>3</v>
      </c>
      <c r="G118" s="71">
        <v>1</v>
      </c>
      <c r="H118" s="71">
        <v>1</v>
      </c>
      <c r="I118" s="71"/>
      <c r="J118" s="71">
        <v>1</v>
      </c>
      <c r="K118" s="71">
        <v>1</v>
      </c>
      <c r="L118" s="71">
        <v>1</v>
      </c>
      <c r="M118" s="71"/>
      <c r="N118" s="71">
        <v>1</v>
      </c>
      <c r="O118" s="71">
        <v>1</v>
      </c>
      <c r="P118" s="71">
        <v>1</v>
      </c>
      <c r="Q118" s="71"/>
      <c r="R118" s="71">
        <v>1</v>
      </c>
      <c r="S118" s="71"/>
      <c r="T118" s="67">
        <f t="shared" si="3"/>
        <v>1</v>
      </c>
      <c r="U118" s="73">
        <v>16.59</v>
      </c>
      <c r="V118" s="73">
        <f t="shared" si="2"/>
        <v>16.59</v>
      </c>
      <c r="W118" s="66"/>
      <c r="X118" s="71"/>
      <c r="Y118" s="74" t="s">
        <v>136</v>
      </c>
      <c r="Z118" s="57">
        <f>T118</f>
        <v>1</v>
      </c>
      <c r="AA118" s="63" t="s">
        <v>142</v>
      </c>
      <c r="AB118" s="67"/>
      <c r="AC118" s="46"/>
      <c r="AD118" s="12"/>
    </row>
    <row r="119" spans="1:30" ht="21" thickBot="1">
      <c r="A119" s="12"/>
      <c r="B119" s="13"/>
      <c r="C119" s="13" t="s">
        <v>72</v>
      </c>
      <c r="D119" s="13">
        <v>1</v>
      </c>
      <c r="E119" s="13">
        <v>4</v>
      </c>
      <c r="F119" s="69">
        <v>3</v>
      </c>
      <c r="G119" s="67">
        <v>1</v>
      </c>
      <c r="H119" s="67">
        <v>3</v>
      </c>
      <c r="I119" s="67"/>
      <c r="J119" s="67">
        <v>2</v>
      </c>
      <c r="K119" s="67">
        <v>1</v>
      </c>
      <c r="L119" s="67">
        <v>1</v>
      </c>
      <c r="M119" s="67"/>
      <c r="N119" s="67">
        <v>1</v>
      </c>
      <c r="O119" s="67">
        <v>1</v>
      </c>
      <c r="P119" s="67">
        <v>1</v>
      </c>
      <c r="Q119" s="67"/>
      <c r="R119" s="67">
        <v>1</v>
      </c>
      <c r="S119" s="67"/>
      <c r="T119" s="67">
        <f t="shared" si="3"/>
        <v>1</v>
      </c>
      <c r="U119" s="66">
        <v>1.89</v>
      </c>
      <c r="V119" s="66">
        <f t="shared" si="2"/>
        <v>1.89</v>
      </c>
      <c r="W119" s="66"/>
      <c r="X119" s="67"/>
      <c r="Y119" s="57" t="s">
        <v>136</v>
      </c>
      <c r="Z119" s="57">
        <f>T119</f>
        <v>1</v>
      </c>
      <c r="AA119" s="59" t="s">
        <v>167</v>
      </c>
      <c r="AB119" s="99"/>
      <c r="AC119" s="50"/>
      <c r="AD119" s="51"/>
    </row>
    <row r="120" spans="1:30" s="3" customFormat="1" ht="21.75" thickBot="1" thickTop="1">
      <c r="A120" s="32" t="s">
        <v>74</v>
      </c>
      <c r="B120" s="33"/>
      <c r="C120" s="33"/>
      <c r="D120" s="33"/>
      <c r="E120" s="33"/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67">
        <f t="shared" si="3"/>
        <v>0</v>
      </c>
      <c r="U120" s="106"/>
      <c r="V120" s="66">
        <f t="shared" si="2"/>
        <v>0</v>
      </c>
      <c r="W120" s="66"/>
      <c r="X120" s="101"/>
      <c r="Y120" s="101" t="s">
        <v>136</v>
      </c>
      <c r="Z120" s="57">
        <f>T120</f>
        <v>0</v>
      </c>
      <c r="AA120" s="102"/>
      <c r="AB120" s="101"/>
      <c r="AC120" s="52"/>
      <c r="AD120" s="53"/>
    </row>
    <row r="121" spans="1:30" s="2" customFormat="1" ht="21" thickTop="1">
      <c r="A121" s="28"/>
      <c r="B121" s="16" t="s">
        <v>75</v>
      </c>
      <c r="C121" s="16"/>
      <c r="D121" s="16"/>
      <c r="E121" s="26">
        <v>1</v>
      </c>
      <c r="F121" s="56">
        <v>1</v>
      </c>
      <c r="G121" s="57">
        <v>1</v>
      </c>
      <c r="H121" s="57">
        <v>1</v>
      </c>
      <c r="I121" s="57"/>
      <c r="J121" s="57">
        <v>1</v>
      </c>
      <c r="K121" s="74"/>
      <c r="L121" s="74"/>
      <c r="M121" s="74"/>
      <c r="N121" s="74"/>
      <c r="O121" s="74"/>
      <c r="P121" s="57">
        <v>1</v>
      </c>
      <c r="Q121" s="57"/>
      <c r="R121" s="57">
        <v>1</v>
      </c>
      <c r="S121" s="57"/>
      <c r="T121" s="76">
        <f t="shared" si="3"/>
        <v>1</v>
      </c>
      <c r="U121" s="58"/>
      <c r="V121" s="77">
        <f t="shared" si="2"/>
        <v>0</v>
      </c>
      <c r="W121" s="77"/>
      <c r="X121" s="57"/>
      <c r="Y121" s="57" t="s">
        <v>118</v>
      </c>
      <c r="Z121" s="57"/>
      <c r="AA121" s="59"/>
      <c r="AB121" s="57"/>
      <c r="AC121" s="42"/>
      <c r="AD121" s="29"/>
    </row>
    <row r="122" spans="1:30" ht="20.25">
      <c r="A122" s="12"/>
      <c r="B122" s="13" t="s">
        <v>76</v>
      </c>
      <c r="C122" s="13" t="s">
        <v>77</v>
      </c>
      <c r="D122" s="13">
        <v>1</v>
      </c>
      <c r="E122" s="12">
        <v>1</v>
      </c>
      <c r="F122" s="69">
        <v>1</v>
      </c>
      <c r="G122" s="67">
        <v>1</v>
      </c>
      <c r="H122" s="67">
        <v>1</v>
      </c>
      <c r="I122" s="67"/>
      <c r="J122" s="67">
        <v>1</v>
      </c>
      <c r="K122" s="71"/>
      <c r="L122" s="71"/>
      <c r="M122" s="71"/>
      <c r="N122" s="71"/>
      <c r="O122" s="71"/>
      <c r="P122" s="67">
        <v>1</v>
      </c>
      <c r="Q122" s="67"/>
      <c r="R122" s="67">
        <v>1</v>
      </c>
      <c r="S122" s="67"/>
      <c r="T122" s="67">
        <f t="shared" si="3"/>
        <v>1</v>
      </c>
      <c r="U122" s="66"/>
      <c r="V122" s="66">
        <f t="shared" si="2"/>
        <v>0</v>
      </c>
      <c r="W122" s="66"/>
      <c r="X122" s="67"/>
      <c r="Y122" s="67" t="s">
        <v>118</v>
      </c>
      <c r="Z122" s="67"/>
      <c r="AA122" s="70"/>
      <c r="AB122" s="67"/>
      <c r="AC122" s="46"/>
      <c r="AD122" s="46"/>
    </row>
    <row r="123" spans="1:30" ht="20.25">
      <c r="A123" s="12"/>
      <c r="B123" s="13" t="s">
        <v>123</v>
      </c>
      <c r="C123" s="13"/>
      <c r="D123" s="13"/>
      <c r="E123" s="37">
        <v>1</v>
      </c>
      <c r="F123" s="72">
        <v>1</v>
      </c>
      <c r="G123" s="71">
        <v>1</v>
      </c>
      <c r="H123" s="71">
        <v>1</v>
      </c>
      <c r="I123" s="71"/>
      <c r="J123" s="71">
        <v>1</v>
      </c>
      <c r="K123" s="71">
        <v>1</v>
      </c>
      <c r="L123" s="71">
        <v>1</v>
      </c>
      <c r="M123" s="71">
        <v>1</v>
      </c>
      <c r="N123" s="71">
        <v>1</v>
      </c>
      <c r="O123" s="71">
        <v>1</v>
      </c>
      <c r="P123" s="71">
        <v>1</v>
      </c>
      <c r="Q123" s="71"/>
      <c r="R123" s="71">
        <v>1</v>
      </c>
      <c r="S123" s="71"/>
      <c r="T123" s="67">
        <f t="shared" si="3"/>
        <v>1</v>
      </c>
      <c r="U123" s="73">
        <v>14.89</v>
      </c>
      <c r="V123" s="73">
        <f t="shared" si="2"/>
        <v>14.89</v>
      </c>
      <c r="W123" s="66"/>
      <c r="X123" s="71"/>
      <c r="Y123" s="71" t="s">
        <v>136</v>
      </c>
      <c r="Z123" s="67">
        <f>T123</f>
        <v>1</v>
      </c>
      <c r="AA123" s="83" t="s">
        <v>143</v>
      </c>
      <c r="AB123" s="67"/>
      <c r="AC123" s="46"/>
      <c r="AD123" s="46"/>
    </row>
    <row r="124" spans="1:30" ht="20.25">
      <c r="A124" s="12"/>
      <c r="B124" s="13" t="s">
        <v>179</v>
      </c>
      <c r="C124" s="13"/>
      <c r="D124" s="13"/>
      <c r="E124" s="37"/>
      <c r="F124" s="72"/>
      <c r="G124" s="71">
        <v>1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7">
        <f t="shared" si="3"/>
        <v>0</v>
      </c>
      <c r="U124" s="73"/>
      <c r="V124" s="73"/>
      <c r="W124" s="66"/>
      <c r="X124" s="71"/>
      <c r="Y124" s="71"/>
      <c r="Z124" s="67"/>
      <c r="AA124" s="83"/>
      <c r="AB124" s="67"/>
      <c r="AC124" s="46"/>
      <c r="AD124" s="46"/>
    </row>
    <row r="125" spans="1:30" ht="20.25">
      <c r="A125" s="12"/>
      <c r="B125" s="13" t="s">
        <v>134</v>
      </c>
      <c r="C125" s="13" t="s">
        <v>178</v>
      </c>
      <c r="D125" s="13">
        <v>2</v>
      </c>
      <c r="E125" s="37">
        <v>2</v>
      </c>
      <c r="F125" s="72">
        <v>2</v>
      </c>
      <c r="G125" s="71">
        <v>2</v>
      </c>
      <c r="H125" s="71">
        <v>2</v>
      </c>
      <c r="I125" s="71"/>
      <c r="J125" s="71">
        <v>2</v>
      </c>
      <c r="K125" s="71">
        <v>2</v>
      </c>
      <c r="L125" s="71">
        <v>2</v>
      </c>
      <c r="M125" s="71">
        <v>3</v>
      </c>
      <c r="N125" s="71">
        <v>2</v>
      </c>
      <c r="O125" s="71">
        <v>2</v>
      </c>
      <c r="P125" s="71">
        <v>2</v>
      </c>
      <c r="Q125" s="71"/>
      <c r="R125" s="71">
        <v>2</v>
      </c>
      <c r="S125" s="71"/>
      <c r="T125" s="67">
        <f t="shared" si="3"/>
        <v>2</v>
      </c>
      <c r="U125" s="73">
        <v>1.21</v>
      </c>
      <c r="V125" s="73">
        <f t="shared" si="2"/>
        <v>2.42</v>
      </c>
      <c r="W125" s="66"/>
      <c r="X125" s="71"/>
      <c r="Y125" s="71" t="s">
        <v>136</v>
      </c>
      <c r="Z125" s="67">
        <v>2</v>
      </c>
      <c r="AA125" s="83" t="s">
        <v>168</v>
      </c>
      <c r="AB125" s="67"/>
      <c r="AC125" s="46"/>
      <c r="AD125" s="46"/>
    </row>
    <row r="126" spans="1:27" ht="20.25">
      <c r="A126" s="12"/>
      <c r="B126" s="13" t="s">
        <v>78</v>
      </c>
      <c r="C126" s="13"/>
      <c r="D126" s="13"/>
      <c r="E126" s="30">
        <v>1</v>
      </c>
      <c r="F126" s="113">
        <v>1</v>
      </c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57">
        <f t="shared" si="3"/>
        <v>0</v>
      </c>
      <c r="U126" s="93">
        <v>2.95</v>
      </c>
      <c r="V126" s="93">
        <f t="shared" si="2"/>
        <v>0</v>
      </c>
      <c r="X126" s="74"/>
      <c r="Y126" s="74" t="s">
        <v>136</v>
      </c>
      <c r="AA126" s="63">
        <v>7039</v>
      </c>
    </row>
    <row r="127" spans="1:30" ht="20.25">
      <c r="A127" s="12"/>
      <c r="B127" s="13" t="s">
        <v>79</v>
      </c>
      <c r="C127" s="13"/>
      <c r="D127" s="13">
        <v>45</v>
      </c>
      <c r="E127" s="38">
        <v>20</v>
      </c>
      <c r="F127" s="114">
        <v>20</v>
      </c>
      <c r="G127" s="71">
        <v>10</v>
      </c>
      <c r="H127" s="71">
        <v>20</v>
      </c>
      <c r="I127" s="71"/>
      <c r="J127" s="71">
        <v>10</v>
      </c>
      <c r="K127" s="71"/>
      <c r="L127" s="71"/>
      <c r="M127" s="71"/>
      <c r="N127" s="71"/>
      <c r="O127" s="71"/>
      <c r="P127" s="71"/>
      <c r="Q127" s="71"/>
      <c r="R127" s="71">
        <v>10</v>
      </c>
      <c r="S127" s="71"/>
      <c r="T127" s="67">
        <v>10</v>
      </c>
      <c r="U127" s="73">
        <v>29.95</v>
      </c>
      <c r="V127" s="73">
        <f t="shared" si="2"/>
        <v>299.5</v>
      </c>
      <c r="W127" s="66"/>
      <c r="X127" s="71"/>
      <c r="Y127" s="71" t="s">
        <v>136</v>
      </c>
      <c r="Z127" s="67">
        <v>1</v>
      </c>
      <c r="AA127" s="83" t="s">
        <v>237</v>
      </c>
      <c r="AB127" s="67"/>
      <c r="AC127" s="46"/>
      <c r="AD127" s="46"/>
    </row>
    <row r="128" spans="12:23" ht="20.25">
      <c r="L128" s="74"/>
      <c r="M128" s="74"/>
      <c r="N128" s="74"/>
      <c r="O128" s="74"/>
      <c r="T128" s="68">
        <f t="shared" si="3"/>
        <v>0</v>
      </c>
      <c r="W128" s="82"/>
    </row>
    <row r="129" spans="12:23" ht="20.25">
      <c r="L129" s="74"/>
      <c r="M129" s="74"/>
      <c r="N129" s="74"/>
      <c r="O129" s="74"/>
      <c r="T129" s="76">
        <f t="shared" si="3"/>
        <v>0</v>
      </c>
      <c r="W129" s="77"/>
    </row>
    <row r="130" spans="1:30" ht="20.25">
      <c r="A130" s="12"/>
      <c r="B130" s="13" t="s">
        <v>85</v>
      </c>
      <c r="C130" s="13"/>
      <c r="D130" s="13">
        <v>3</v>
      </c>
      <c r="E130" s="37">
        <v>1</v>
      </c>
      <c r="F130" s="72">
        <v>1</v>
      </c>
      <c r="G130" s="71"/>
      <c r="H130" s="71">
        <v>1</v>
      </c>
      <c r="I130" s="71"/>
      <c r="J130" s="67">
        <v>1</v>
      </c>
      <c r="K130" s="67"/>
      <c r="L130" s="71"/>
      <c r="M130" s="71"/>
      <c r="N130" s="71"/>
      <c r="O130" s="71"/>
      <c r="P130" s="67"/>
      <c r="Q130" s="67"/>
      <c r="R130" s="67"/>
      <c r="S130" s="67"/>
      <c r="T130" s="67">
        <f t="shared" si="3"/>
        <v>0</v>
      </c>
      <c r="U130" s="66"/>
      <c r="V130" s="66">
        <f t="shared" si="2"/>
        <v>0</v>
      </c>
      <c r="W130" s="66"/>
      <c r="X130" s="67"/>
      <c r="Y130" s="67" t="s">
        <v>136</v>
      </c>
      <c r="Z130" s="67"/>
      <c r="AA130" s="70"/>
      <c r="AB130" s="67"/>
      <c r="AC130" s="46"/>
      <c r="AD130" s="46"/>
    </row>
    <row r="131" spans="1:30" ht="20.25">
      <c r="A131" s="12"/>
      <c r="B131" s="13" t="s">
        <v>115</v>
      </c>
      <c r="C131" s="13"/>
      <c r="D131" s="13">
        <v>0</v>
      </c>
      <c r="E131" s="16">
        <v>1</v>
      </c>
      <c r="F131" s="103">
        <v>2</v>
      </c>
      <c r="G131" s="68"/>
      <c r="H131" s="68">
        <v>1</v>
      </c>
      <c r="I131" s="68"/>
      <c r="J131" s="68">
        <v>1</v>
      </c>
      <c r="K131" s="68"/>
      <c r="L131" s="80"/>
      <c r="M131" s="80">
        <v>1</v>
      </c>
      <c r="N131" s="80"/>
      <c r="O131" s="80"/>
      <c r="P131" s="68">
        <v>1</v>
      </c>
      <c r="Q131" s="68"/>
      <c r="R131" s="68">
        <v>1</v>
      </c>
      <c r="S131" s="68"/>
      <c r="T131" s="68">
        <f t="shared" si="3"/>
        <v>1</v>
      </c>
      <c r="U131" s="82">
        <v>200</v>
      </c>
      <c r="V131" s="82">
        <f t="shared" si="2"/>
        <v>200</v>
      </c>
      <c r="W131" s="82"/>
      <c r="X131" s="68"/>
      <c r="Y131" s="57" t="s">
        <v>137</v>
      </c>
      <c r="AB131" s="68"/>
      <c r="AC131" s="45"/>
      <c r="AD131" s="28"/>
    </row>
    <row r="132" spans="1:30" ht="20.25">
      <c r="A132" s="12"/>
      <c r="B132" s="13" t="s">
        <v>169</v>
      </c>
      <c r="C132" s="13"/>
      <c r="D132" s="13">
        <v>1</v>
      </c>
      <c r="E132" s="13"/>
      <c r="F132" s="69"/>
      <c r="G132" s="67"/>
      <c r="H132" s="67"/>
      <c r="I132" s="67"/>
      <c r="J132" s="67"/>
      <c r="K132" s="67"/>
      <c r="L132" s="71"/>
      <c r="M132" s="71"/>
      <c r="N132" s="71"/>
      <c r="O132" s="71"/>
      <c r="P132" s="67"/>
      <c r="Q132" s="67"/>
      <c r="R132" s="67"/>
      <c r="S132" s="67"/>
      <c r="T132" s="67">
        <f t="shared" si="3"/>
        <v>0</v>
      </c>
      <c r="U132" s="66">
        <v>109</v>
      </c>
      <c r="V132" s="66">
        <f t="shared" si="2"/>
        <v>0</v>
      </c>
      <c r="W132" s="66"/>
      <c r="X132" s="67"/>
      <c r="Y132" s="57" t="s">
        <v>136</v>
      </c>
      <c r="AA132" s="59" t="s">
        <v>170</v>
      </c>
      <c r="AB132" s="68"/>
      <c r="AC132" s="45"/>
      <c r="AD132" s="28"/>
    </row>
    <row r="133" spans="1:30" s="6" customFormat="1" ht="20.25">
      <c r="A133" s="12"/>
      <c r="B133" s="13" t="s">
        <v>153</v>
      </c>
      <c r="C133" s="13"/>
      <c r="D133" s="13">
        <v>1</v>
      </c>
      <c r="E133" s="13"/>
      <c r="F133" s="69"/>
      <c r="G133" s="67"/>
      <c r="H133" s="67"/>
      <c r="I133" s="67"/>
      <c r="J133" s="67"/>
      <c r="K133" s="67"/>
      <c r="L133" s="71"/>
      <c r="M133" s="71"/>
      <c r="N133" s="71"/>
      <c r="O133" s="71"/>
      <c r="P133" s="67"/>
      <c r="Q133" s="67"/>
      <c r="R133" s="67"/>
      <c r="S133" s="67"/>
      <c r="T133" s="67">
        <f t="shared" si="3"/>
        <v>0</v>
      </c>
      <c r="U133" s="66">
        <v>84.49</v>
      </c>
      <c r="V133" s="66">
        <f t="shared" si="2"/>
        <v>0</v>
      </c>
      <c r="W133" s="66"/>
      <c r="X133" s="67"/>
      <c r="Y133" s="68" t="s">
        <v>136</v>
      </c>
      <c r="Z133" s="57"/>
      <c r="AA133" s="78" t="s">
        <v>156</v>
      </c>
      <c r="AB133" s="68"/>
      <c r="AC133" s="45"/>
      <c r="AD133" s="28"/>
    </row>
    <row r="134" spans="1:30" s="2" customFormat="1" ht="20.25">
      <c r="A134" s="19"/>
      <c r="B134" s="20" t="s">
        <v>159</v>
      </c>
      <c r="C134" s="20"/>
      <c r="D134" s="20">
        <v>1</v>
      </c>
      <c r="E134" s="20"/>
      <c r="F134" s="75"/>
      <c r="G134" s="76"/>
      <c r="H134" s="76"/>
      <c r="I134" s="76"/>
      <c r="J134" s="76"/>
      <c r="K134" s="76"/>
      <c r="L134" s="94"/>
      <c r="M134" s="94"/>
      <c r="N134" s="94"/>
      <c r="O134" s="94"/>
      <c r="P134" s="76"/>
      <c r="Q134" s="76"/>
      <c r="R134" s="76"/>
      <c r="S134" s="76"/>
      <c r="T134" s="67">
        <f t="shared" si="3"/>
        <v>0</v>
      </c>
      <c r="U134" s="77"/>
      <c r="V134" s="66">
        <f t="shared" si="2"/>
        <v>0</v>
      </c>
      <c r="W134" s="66"/>
      <c r="X134" s="76"/>
      <c r="Y134" s="57"/>
      <c r="Z134" s="57"/>
      <c r="AA134" s="59"/>
      <c r="AB134" s="67"/>
      <c r="AC134" s="46"/>
      <c r="AD134" s="12"/>
    </row>
    <row r="135" spans="1:30" s="2" customFormat="1" ht="20.25">
      <c r="A135" s="19"/>
      <c r="B135" s="20" t="s">
        <v>196</v>
      </c>
      <c r="C135" s="20"/>
      <c r="D135" s="20"/>
      <c r="E135" s="20"/>
      <c r="F135" s="75"/>
      <c r="G135" s="76">
        <v>1</v>
      </c>
      <c r="H135" s="76"/>
      <c r="I135" s="76"/>
      <c r="J135" s="76"/>
      <c r="K135" s="76"/>
      <c r="L135" s="94"/>
      <c r="M135" s="94"/>
      <c r="N135" s="94"/>
      <c r="O135" s="94"/>
      <c r="P135" s="76"/>
      <c r="Q135" s="76"/>
      <c r="R135" s="76"/>
      <c r="S135" s="76"/>
      <c r="T135" s="67">
        <f aca="true" t="shared" si="4" ref="T135:T162">R135</f>
        <v>0</v>
      </c>
      <c r="U135" s="77"/>
      <c r="V135" s="66"/>
      <c r="W135" s="66"/>
      <c r="X135" s="76"/>
      <c r="Y135" s="57"/>
      <c r="Z135" s="57"/>
      <c r="AA135" s="59"/>
      <c r="AB135" s="57"/>
      <c r="AC135" s="42"/>
      <c r="AD135" s="29"/>
    </row>
    <row r="136" spans="1:30" s="7" customFormat="1" ht="21" thickBot="1">
      <c r="A136" s="12"/>
      <c r="B136" s="13" t="s">
        <v>154</v>
      </c>
      <c r="C136" s="13"/>
      <c r="D136" s="13"/>
      <c r="E136" s="13"/>
      <c r="F136" s="69"/>
      <c r="G136" s="67">
        <v>1</v>
      </c>
      <c r="H136" s="67"/>
      <c r="I136" s="67"/>
      <c r="J136" s="67"/>
      <c r="K136" s="67">
        <v>1</v>
      </c>
      <c r="L136" s="71" t="s">
        <v>47</v>
      </c>
      <c r="M136" s="71"/>
      <c r="N136" s="71"/>
      <c r="O136" s="71"/>
      <c r="P136" s="67"/>
      <c r="Q136" s="67"/>
      <c r="R136" s="67"/>
      <c r="S136" s="67"/>
      <c r="T136" s="67">
        <f t="shared" si="4"/>
        <v>0</v>
      </c>
      <c r="U136" s="66">
        <v>250</v>
      </c>
      <c r="V136" s="66">
        <f t="shared" si="2"/>
        <v>0</v>
      </c>
      <c r="W136" s="66"/>
      <c r="X136" s="67"/>
      <c r="Y136" s="67"/>
      <c r="Z136" s="68"/>
      <c r="AA136" s="70"/>
      <c r="AB136" s="67"/>
      <c r="AC136" s="46"/>
      <c r="AD136" s="12"/>
    </row>
    <row r="137" spans="1:30" s="2" customFormat="1" ht="21" thickTop="1">
      <c r="A137" s="18" t="s">
        <v>255</v>
      </c>
      <c r="B137" s="13" t="s">
        <v>257</v>
      </c>
      <c r="C137" s="13"/>
      <c r="D137" s="13"/>
      <c r="E137" s="13">
        <v>1</v>
      </c>
      <c r="F137" s="69"/>
      <c r="G137" s="67"/>
      <c r="H137" s="67"/>
      <c r="I137" s="67"/>
      <c r="J137" s="67"/>
      <c r="K137" s="67"/>
      <c r="L137" s="71"/>
      <c r="M137" s="71"/>
      <c r="N137" s="71"/>
      <c r="O137" s="71"/>
      <c r="P137" s="67"/>
      <c r="Q137" s="67"/>
      <c r="R137" s="67"/>
      <c r="S137" s="67"/>
      <c r="T137" s="67"/>
      <c r="U137" s="66"/>
      <c r="V137" s="66"/>
      <c r="W137" s="66"/>
      <c r="X137" s="67"/>
      <c r="Y137" s="67"/>
      <c r="Z137" s="67"/>
      <c r="AA137" s="70"/>
      <c r="AB137" s="67"/>
      <c r="AC137" s="46"/>
      <c r="AD137" s="12"/>
    </row>
    <row r="138" spans="1:30" s="2" customFormat="1" ht="20.25">
      <c r="A138" s="18"/>
      <c r="B138" s="13" t="s">
        <v>258</v>
      </c>
      <c r="C138" s="13"/>
      <c r="D138" s="13"/>
      <c r="E138" s="13">
        <v>2</v>
      </c>
      <c r="F138" s="69"/>
      <c r="G138" s="67"/>
      <c r="H138" s="67"/>
      <c r="I138" s="67"/>
      <c r="J138" s="67"/>
      <c r="K138" s="67"/>
      <c r="L138" s="71"/>
      <c r="M138" s="71"/>
      <c r="N138" s="71"/>
      <c r="O138" s="71"/>
      <c r="P138" s="67"/>
      <c r="Q138" s="67"/>
      <c r="R138" s="67"/>
      <c r="S138" s="67"/>
      <c r="T138" s="67"/>
      <c r="U138" s="66"/>
      <c r="V138" s="66"/>
      <c r="W138" s="66"/>
      <c r="X138" s="67"/>
      <c r="Y138" s="67"/>
      <c r="Z138" s="67"/>
      <c r="AA138" s="70"/>
      <c r="AB138" s="67"/>
      <c r="AC138" s="46"/>
      <c r="AD138" s="12"/>
    </row>
    <row r="139" spans="1:30" s="2" customFormat="1" ht="20.25">
      <c r="A139" s="22"/>
      <c r="B139" s="16" t="s">
        <v>256</v>
      </c>
      <c r="C139" s="13"/>
      <c r="D139" s="13"/>
      <c r="E139" s="13">
        <v>1</v>
      </c>
      <c r="F139" s="103"/>
      <c r="G139" s="68"/>
      <c r="H139" s="68"/>
      <c r="I139" s="68"/>
      <c r="J139" s="68"/>
      <c r="K139" s="68"/>
      <c r="L139" s="80"/>
      <c r="M139" s="80"/>
      <c r="N139" s="80"/>
      <c r="O139" s="80"/>
      <c r="P139" s="68"/>
      <c r="Q139" s="68"/>
      <c r="R139" s="68"/>
      <c r="S139" s="68"/>
      <c r="T139" s="68"/>
      <c r="U139" s="82"/>
      <c r="V139" s="82"/>
      <c r="W139" s="82"/>
      <c r="X139" s="68"/>
      <c r="Y139" s="68"/>
      <c r="Z139" s="68"/>
      <c r="AA139" s="78"/>
      <c r="AB139" s="68"/>
      <c r="AC139" s="45"/>
      <c r="AD139" s="28"/>
    </row>
    <row r="140" spans="1:30" s="2" customFormat="1" ht="21" thickBot="1">
      <c r="A140" s="24"/>
      <c r="B140" s="24" t="s">
        <v>259</v>
      </c>
      <c r="C140" s="31"/>
      <c r="D140" s="31"/>
      <c r="E140" s="24">
        <v>3</v>
      </c>
      <c r="F140" s="111"/>
      <c r="G140" s="99"/>
      <c r="H140" s="99"/>
      <c r="I140" s="99"/>
      <c r="J140" s="99"/>
      <c r="K140" s="99"/>
      <c r="L140" s="96"/>
      <c r="M140" s="96"/>
      <c r="N140" s="96"/>
      <c r="O140" s="96"/>
      <c r="P140" s="99"/>
      <c r="Q140" s="99"/>
      <c r="R140" s="99"/>
      <c r="S140" s="99"/>
      <c r="T140" s="99"/>
      <c r="U140" s="105"/>
      <c r="V140" s="105"/>
      <c r="W140" s="105"/>
      <c r="X140" s="99"/>
      <c r="Y140" s="99"/>
      <c r="Z140" s="99"/>
      <c r="AA140" s="112"/>
      <c r="AB140" s="99"/>
      <c r="AC140" s="50"/>
      <c r="AD140" s="51"/>
    </row>
    <row r="141" spans="1:30" s="2" customFormat="1" ht="21.75" thickBot="1" thickTop="1">
      <c r="A141" s="39" t="s">
        <v>202</v>
      </c>
      <c r="B141" s="33"/>
      <c r="C141" s="33"/>
      <c r="D141" s="33"/>
      <c r="E141" s="33"/>
      <c r="F141" s="100"/>
      <c r="G141" s="101"/>
      <c r="H141" s="101"/>
      <c r="I141" s="101"/>
      <c r="J141" s="101"/>
      <c r="K141" s="101"/>
      <c r="L141" s="109"/>
      <c r="M141" s="109"/>
      <c r="N141" s="109"/>
      <c r="O141" s="109"/>
      <c r="P141" s="101"/>
      <c r="Q141" s="101"/>
      <c r="R141" s="101"/>
      <c r="S141" s="101"/>
      <c r="T141" s="101">
        <f t="shared" si="4"/>
        <v>0</v>
      </c>
      <c r="U141" s="106"/>
      <c r="V141" s="106"/>
      <c r="W141" s="106"/>
      <c r="X141" s="101"/>
      <c r="Y141" s="101"/>
      <c r="Z141" s="101"/>
      <c r="AA141" s="102"/>
      <c r="AB141" s="101"/>
      <c r="AC141" s="52"/>
      <c r="AD141" s="53"/>
    </row>
    <row r="142" spans="1:30" s="2" customFormat="1" ht="21.75" thickBot="1" thickTop="1">
      <c r="A142" s="26" t="s">
        <v>203</v>
      </c>
      <c r="B142" s="26"/>
      <c r="C142" s="26"/>
      <c r="D142" s="26"/>
      <c r="E142" s="26"/>
      <c r="F142" s="56"/>
      <c r="G142" s="57"/>
      <c r="H142" s="57"/>
      <c r="I142" s="57"/>
      <c r="J142" s="57"/>
      <c r="K142" s="57"/>
      <c r="L142" s="57">
        <v>4</v>
      </c>
      <c r="M142" s="57"/>
      <c r="N142" s="74"/>
      <c r="O142" s="74"/>
      <c r="P142" s="57"/>
      <c r="Q142" s="57"/>
      <c r="R142" s="57"/>
      <c r="S142" s="57"/>
      <c r="T142" s="68">
        <f t="shared" si="4"/>
        <v>0</v>
      </c>
      <c r="U142" s="58">
        <v>4.1</v>
      </c>
      <c r="V142" s="58"/>
      <c r="W142" s="82"/>
      <c r="X142" s="89"/>
      <c r="Y142" s="89"/>
      <c r="Z142" s="57"/>
      <c r="AA142" s="63" t="s">
        <v>243</v>
      </c>
      <c r="AB142" s="57"/>
      <c r="AC142" s="42"/>
      <c r="AD142" s="29"/>
    </row>
    <row r="143" spans="1:30" s="2" customFormat="1" ht="21.75" thickBot="1" thickTop="1">
      <c r="A143" s="26" t="s">
        <v>204</v>
      </c>
      <c r="B143" s="26"/>
      <c r="C143" s="26"/>
      <c r="D143" s="26"/>
      <c r="E143" s="26"/>
      <c r="F143" s="56"/>
      <c r="G143" s="57"/>
      <c r="H143" s="57"/>
      <c r="I143" s="57"/>
      <c r="J143" s="57"/>
      <c r="K143" s="57"/>
      <c r="L143" s="57">
        <v>2</v>
      </c>
      <c r="M143" s="57">
        <v>4</v>
      </c>
      <c r="N143" s="74"/>
      <c r="O143" s="74"/>
      <c r="P143" s="57"/>
      <c r="Q143" s="57"/>
      <c r="R143" s="57"/>
      <c r="S143" s="57"/>
      <c r="T143" s="67">
        <f t="shared" si="4"/>
        <v>0</v>
      </c>
      <c r="U143" s="58">
        <v>5.42</v>
      </c>
      <c r="V143" s="58"/>
      <c r="W143" s="66"/>
      <c r="X143" s="99"/>
      <c r="Y143" s="99"/>
      <c r="Z143" s="57"/>
      <c r="AA143" s="63" t="s">
        <v>205</v>
      </c>
      <c r="AB143" s="57"/>
      <c r="AC143" s="42"/>
      <c r="AD143" s="29"/>
    </row>
    <row r="144" spans="1:30" s="2" customFormat="1" ht="21.75" thickBot="1" thickTop="1">
      <c r="A144" s="26" t="s">
        <v>206</v>
      </c>
      <c r="B144" s="26" t="s">
        <v>207</v>
      </c>
      <c r="C144" s="26"/>
      <c r="D144" s="26"/>
      <c r="E144" s="26"/>
      <c r="F144" s="56"/>
      <c r="G144" s="57"/>
      <c r="H144" s="57"/>
      <c r="I144" s="57"/>
      <c r="J144" s="57"/>
      <c r="K144" s="57"/>
      <c r="L144" s="57">
        <v>2</v>
      </c>
      <c r="M144" s="57">
        <v>2</v>
      </c>
      <c r="N144" s="74"/>
      <c r="O144" s="74"/>
      <c r="P144" s="57"/>
      <c r="Q144" s="57"/>
      <c r="R144" s="57"/>
      <c r="S144" s="57"/>
      <c r="T144" s="67">
        <f t="shared" si="4"/>
        <v>0</v>
      </c>
      <c r="U144" s="58">
        <v>2.95</v>
      </c>
      <c r="V144" s="58"/>
      <c r="W144" s="66"/>
      <c r="X144" s="99"/>
      <c r="Y144" s="99"/>
      <c r="Z144" s="57"/>
      <c r="AA144" s="63">
        <v>381467</v>
      </c>
      <c r="AB144" s="57"/>
      <c r="AC144" s="42"/>
      <c r="AD144" s="29"/>
    </row>
    <row r="145" spans="1:30" s="2" customFormat="1" ht="21.75" thickBot="1" thickTop="1">
      <c r="A145" s="26"/>
      <c r="B145" s="26" t="s">
        <v>208</v>
      </c>
      <c r="C145" s="26"/>
      <c r="D145" s="26"/>
      <c r="E145" s="26"/>
      <c r="F145" s="56"/>
      <c r="G145" s="57"/>
      <c r="H145" s="57"/>
      <c r="I145" s="57"/>
      <c r="J145" s="57"/>
      <c r="K145" s="57"/>
      <c r="L145" s="57">
        <v>4</v>
      </c>
      <c r="M145" s="57">
        <v>4</v>
      </c>
      <c r="N145" s="74"/>
      <c r="O145" s="74"/>
      <c r="P145" s="57"/>
      <c r="Q145" s="57"/>
      <c r="R145" s="57"/>
      <c r="S145" s="57"/>
      <c r="T145" s="67">
        <f t="shared" si="4"/>
        <v>0</v>
      </c>
      <c r="U145" s="58">
        <v>2.95</v>
      </c>
      <c r="V145" s="58"/>
      <c r="W145" s="66"/>
      <c r="X145" s="99"/>
      <c r="Y145" s="99"/>
      <c r="Z145" s="57"/>
      <c r="AA145" s="63">
        <v>381454</v>
      </c>
      <c r="AB145" s="57"/>
      <c r="AC145" s="42"/>
      <c r="AD145" s="29"/>
    </row>
    <row r="146" spans="1:30" s="2" customFormat="1" ht="21.75" thickBot="1" thickTop="1">
      <c r="A146" s="26"/>
      <c r="B146" s="26" t="s">
        <v>209</v>
      </c>
      <c r="C146" s="26"/>
      <c r="D146" s="26"/>
      <c r="E146" s="26"/>
      <c r="F146" s="56"/>
      <c r="G146" s="57"/>
      <c r="H146" s="57"/>
      <c r="I146" s="57"/>
      <c r="J146" s="57"/>
      <c r="K146" s="57"/>
      <c r="L146" s="57">
        <v>2</v>
      </c>
      <c r="M146" s="57">
        <v>1</v>
      </c>
      <c r="N146" s="74"/>
      <c r="O146" s="74"/>
      <c r="P146" s="57"/>
      <c r="Q146" s="57"/>
      <c r="R146" s="57"/>
      <c r="S146" s="57"/>
      <c r="T146" s="67">
        <f t="shared" si="4"/>
        <v>0</v>
      </c>
      <c r="U146" s="58">
        <v>2.95</v>
      </c>
      <c r="V146" s="58"/>
      <c r="W146" s="66"/>
      <c r="X146" s="99"/>
      <c r="Y146" s="99"/>
      <c r="Z146" s="57"/>
      <c r="AA146" s="63">
        <v>381444</v>
      </c>
      <c r="AB146" s="57"/>
      <c r="AC146" s="42"/>
      <c r="AD146" s="29"/>
    </row>
    <row r="147" spans="1:30" s="2" customFormat="1" ht="21.75" thickBot="1" thickTop="1">
      <c r="A147" s="26"/>
      <c r="B147" s="26" t="s">
        <v>210</v>
      </c>
      <c r="C147" s="26"/>
      <c r="D147" s="26"/>
      <c r="E147" s="26"/>
      <c r="F147" s="56"/>
      <c r="G147" s="57"/>
      <c r="H147" s="57"/>
      <c r="I147" s="57"/>
      <c r="J147" s="57"/>
      <c r="K147" s="57"/>
      <c r="L147" s="57">
        <v>2</v>
      </c>
      <c r="M147" s="57">
        <v>2</v>
      </c>
      <c r="N147" s="74"/>
      <c r="O147" s="74"/>
      <c r="P147" s="57"/>
      <c r="Q147" s="57"/>
      <c r="R147" s="57"/>
      <c r="S147" s="57"/>
      <c r="T147" s="67">
        <f t="shared" si="4"/>
        <v>0</v>
      </c>
      <c r="U147" s="58">
        <v>2.95</v>
      </c>
      <c r="V147" s="58"/>
      <c r="W147" s="66"/>
      <c r="X147" s="99"/>
      <c r="Y147" s="99"/>
      <c r="Z147" s="57"/>
      <c r="AA147" s="63">
        <v>381434</v>
      </c>
      <c r="AB147" s="57"/>
      <c r="AC147" s="42"/>
      <c r="AD147" s="29"/>
    </row>
    <row r="148" spans="1:30" s="2" customFormat="1" ht="21.75" thickBot="1" thickTop="1">
      <c r="A148" s="26" t="s">
        <v>211</v>
      </c>
      <c r="B148" s="26" t="s">
        <v>212</v>
      </c>
      <c r="C148" s="26"/>
      <c r="D148" s="26"/>
      <c r="E148" s="26"/>
      <c r="F148" s="56"/>
      <c r="G148" s="57"/>
      <c r="H148" s="57"/>
      <c r="I148" s="57"/>
      <c r="J148" s="57"/>
      <c r="K148" s="57"/>
      <c r="L148" s="57">
        <v>4</v>
      </c>
      <c r="M148" s="57"/>
      <c r="N148" s="74"/>
      <c r="O148" s="74"/>
      <c r="P148" s="57"/>
      <c r="Q148" s="57"/>
      <c r="R148" s="57"/>
      <c r="S148" s="57"/>
      <c r="T148" s="67">
        <f t="shared" si="4"/>
        <v>0</v>
      </c>
      <c r="U148" s="58">
        <v>2.74</v>
      </c>
      <c r="V148" s="58"/>
      <c r="W148" s="66"/>
      <c r="X148" s="99"/>
      <c r="Y148" s="99"/>
      <c r="Z148" s="57"/>
      <c r="AA148" s="63" t="s">
        <v>213</v>
      </c>
      <c r="AB148" s="57"/>
      <c r="AC148" s="42"/>
      <c r="AD148" s="29"/>
    </row>
    <row r="149" spans="1:30" s="2" customFormat="1" ht="21.75" thickBot="1" thickTop="1">
      <c r="A149" s="26" t="s">
        <v>214</v>
      </c>
      <c r="B149" s="26"/>
      <c r="C149" s="26"/>
      <c r="D149" s="26"/>
      <c r="E149" s="26"/>
      <c r="F149" s="56"/>
      <c r="G149" s="57"/>
      <c r="H149" s="57"/>
      <c r="I149" s="57"/>
      <c r="J149" s="57"/>
      <c r="K149" s="57"/>
      <c r="L149" s="57">
        <v>5</v>
      </c>
      <c r="M149" s="57">
        <v>2</v>
      </c>
      <c r="N149" s="74"/>
      <c r="O149" s="74"/>
      <c r="P149" s="57"/>
      <c r="Q149" s="57"/>
      <c r="R149" s="57"/>
      <c r="S149" s="57"/>
      <c r="T149" s="67">
        <f t="shared" si="4"/>
        <v>0</v>
      </c>
      <c r="U149" s="58">
        <v>0.66</v>
      </c>
      <c r="V149" s="58"/>
      <c r="W149" s="66"/>
      <c r="X149" s="99"/>
      <c r="Y149" s="99"/>
      <c r="Z149" s="57"/>
      <c r="AA149" s="63" t="s">
        <v>215</v>
      </c>
      <c r="AB149" s="57"/>
      <c r="AC149" s="42"/>
      <c r="AD149" s="29"/>
    </row>
    <row r="150" spans="1:30" s="2" customFormat="1" ht="21.75" thickBot="1" thickTop="1">
      <c r="A150" s="26" t="s">
        <v>216</v>
      </c>
      <c r="B150" s="26" t="s">
        <v>217</v>
      </c>
      <c r="C150" s="26"/>
      <c r="D150" s="26"/>
      <c r="E150" s="26"/>
      <c r="F150" s="56"/>
      <c r="G150" s="57"/>
      <c r="H150" s="57"/>
      <c r="I150" s="57"/>
      <c r="J150" s="57"/>
      <c r="K150" s="57"/>
      <c r="L150" s="57">
        <v>3</v>
      </c>
      <c r="M150" s="57">
        <v>2</v>
      </c>
      <c r="N150" s="74"/>
      <c r="O150" s="74"/>
      <c r="P150" s="57"/>
      <c r="Q150" s="57"/>
      <c r="R150" s="57"/>
      <c r="S150" s="57"/>
      <c r="T150" s="67">
        <f t="shared" si="4"/>
        <v>0</v>
      </c>
      <c r="U150" s="58">
        <v>1.69</v>
      </c>
      <c r="V150" s="58"/>
      <c r="W150" s="66"/>
      <c r="X150" s="99"/>
      <c r="Y150" s="99"/>
      <c r="Z150" s="57"/>
      <c r="AA150" s="63" t="s">
        <v>218</v>
      </c>
      <c r="AB150" s="57"/>
      <c r="AC150" s="42"/>
      <c r="AD150" s="29"/>
    </row>
    <row r="151" spans="1:30" s="2" customFormat="1" ht="21.75" thickBot="1" thickTop="1">
      <c r="A151" s="26"/>
      <c r="B151" s="26" t="s">
        <v>219</v>
      </c>
      <c r="C151" s="26"/>
      <c r="D151" s="26"/>
      <c r="E151" s="26"/>
      <c r="F151" s="56"/>
      <c r="G151" s="57"/>
      <c r="H151" s="57"/>
      <c r="I151" s="57"/>
      <c r="J151" s="57"/>
      <c r="K151" s="57"/>
      <c r="L151" s="57">
        <v>1</v>
      </c>
      <c r="M151" s="57"/>
      <c r="N151" s="74"/>
      <c r="O151" s="74"/>
      <c r="P151" s="57"/>
      <c r="Q151" s="57"/>
      <c r="R151" s="57"/>
      <c r="S151" s="57"/>
      <c r="T151" s="67">
        <f t="shared" si="4"/>
        <v>0</v>
      </c>
      <c r="U151" s="58">
        <v>1.79</v>
      </c>
      <c r="V151" s="58"/>
      <c r="W151" s="66"/>
      <c r="X151" s="99"/>
      <c r="Y151" s="99"/>
      <c r="Z151" s="57"/>
      <c r="AA151" s="63" t="s">
        <v>220</v>
      </c>
      <c r="AB151" s="57"/>
      <c r="AC151" s="42"/>
      <c r="AD151" s="29"/>
    </row>
    <row r="152" spans="1:30" s="2" customFormat="1" ht="21.75" thickBot="1" thickTop="1">
      <c r="A152" s="26" t="s">
        <v>221</v>
      </c>
      <c r="B152" s="26" t="s">
        <v>222</v>
      </c>
      <c r="C152" s="26"/>
      <c r="D152" s="26"/>
      <c r="E152" s="26"/>
      <c r="F152" s="56"/>
      <c r="G152" s="57"/>
      <c r="H152" s="57"/>
      <c r="I152" s="57"/>
      <c r="J152" s="57"/>
      <c r="K152" s="57"/>
      <c r="L152" s="57">
        <v>1</v>
      </c>
      <c r="M152" s="57">
        <v>1</v>
      </c>
      <c r="N152" s="74"/>
      <c r="O152" s="74"/>
      <c r="P152" s="57"/>
      <c r="Q152" s="57"/>
      <c r="R152" s="57"/>
      <c r="S152" s="57"/>
      <c r="T152" s="67">
        <f t="shared" si="4"/>
        <v>0</v>
      </c>
      <c r="U152" s="58">
        <v>9.89</v>
      </c>
      <c r="V152" s="58"/>
      <c r="W152" s="66"/>
      <c r="X152" s="99"/>
      <c r="Y152" s="99"/>
      <c r="Z152" s="57"/>
      <c r="AA152" s="63" t="s">
        <v>223</v>
      </c>
      <c r="AB152" s="57"/>
      <c r="AC152" s="42"/>
      <c r="AD152" s="29"/>
    </row>
    <row r="153" spans="1:30" s="2" customFormat="1" ht="21.75" thickBot="1" thickTop="1">
      <c r="A153" s="26" t="s">
        <v>224</v>
      </c>
      <c r="B153" s="26"/>
      <c r="C153" s="26"/>
      <c r="D153" s="26"/>
      <c r="E153" s="26"/>
      <c r="F153" s="56"/>
      <c r="G153" s="57"/>
      <c r="H153" s="57"/>
      <c r="I153" s="57"/>
      <c r="J153" s="57"/>
      <c r="K153" s="57"/>
      <c r="L153" s="57">
        <v>3</v>
      </c>
      <c r="M153" s="57">
        <v>4</v>
      </c>
      <c r="N153" s="74"/>
      <c r="O153" s="74"/>
      <c r="P153" s="57"/>
      <c r="Q153" s="57"/>
      <c r="R153" s="57"/>
      <c r="S153" s="57"/>
      <c r="T153" s="67">
        <f t="shared" si="4"/>
        <v>0</v>
      </c>
      <c r="U153" s="58">
        <v>5.04</v>
      </c>
      <c r="V153" s="58"/>
      <c r="W153" s="66"/>
      <c r="X153" s="99"/>
      <c r="Y153" s="99"/>
      <c r="Z153" s="57"/>
      <c r="AA153" s="63" t="s">
        <v>225</v>
      </c>
      <c r="AB153" s="57"/>
      <c r="AC153" s="42"/>
      <c r="AD153" s="29"/>
    </row>
    <row r="154" spans="1:30" s="2" customFormat="1" ht="21.75" thickBot="1" thickTop="1">
      <c r="A154" s="26" t="s">
        <v>226</v>
      </c>
      <c r="B154" s="26"/>
      <c r="C154" s="26"/>
      <c r="D154" s="26"/>
      <c r="E154" s="26"/>
      <c r="F154" s="56"/>
      <c r="G154" s="57"/>
      <c r="H154" s="57"/>
      <c r="I154" s="57"/>
      <c r="J154" s="57"/>
      <c r="K154" s="57"/>
      <c r="L154" s="57">
        <v>5</v>
      </c>
      <c r="M154" s="57">
        <v>2</v>
      </c>
      <c r="N154" s="74"/>
      <c r="O154" s="74"/>
      <c r="P154" s="57"/>
      <c r="Q154" s="57"/>
      <c r="R154" s="57"/>
      <c r="S154" s="57"/>
      <c r="T154" s="67">
        <f t="shared" si="4"/>
        <v>0</v>
      </c>
      <c r="U154" s="58">
        <v>1.89</v>
      </c>
      <c r="V154" s="58"/>
      <c r="W154" s="66"/>
      <c r="X154" s="99"/>
      <c r="Y154" s="99"/>
      <c r="Z154" s="57"/>
      <c r="AA154" s="63">
        <v>83010</v>
      </c>
      <c r="AB154" s="57"/>
      <c r="AC154" s="42"/>
      <c r="AD154" s="29"/>
    </row>
    <row r="155" spans="1:30" s="2" customFormat="1" ht="21.75" thickBot="1" thickTop="1">
      <c r="A155" s="26" t="s">
        <v>227</v>
      </c>
      <c r="B155" s="26"/>
      <c r="C155" s="26"/>
      <c r="D155" s="26"/>
      <c r="E155" s="26"/>
      <c r="F155" s="56"/>
      <c r="G155" s="57"/>
      <c r="H155" s="57"/>
      <c r="I155" s="57"/>
      <c r="J155" s="57"/>
      <c r="K155" s="57"/>
      <c r="L155" s="57">
        <v>1</v>
      </c>
      <c r="M155" s="57"/>
      <c r="N155" s="74"/>
      <c r="O155" s="74"/>
      <c r="P155" s="57"/>
      <c r="Q155" s="57"/>
      <c r="R155" s="57"/>
      <c r="S155" s="57"/>
      <c r="T155" s="67">
        <f t="shared" si="4"/>
        <v>0</v>
      </c>
      <c r="U155" s="58">
        <v>14.95</v>
      </c>
      <c r="V155" s="58"/>
      <c r="W155" s="66"/>
      <c r="X155" s="99"/>
      <c r="Y155" s="99"/>
      <c r="Z155" s="57"/>
      <c r="AA155" s="63">
        <v>10222</v>
      </c>
      <c r="AB155" s="57"/>
      <c r="AC155" s="42"/>
      <c r="AD155" s="29"/>
    </row>
    <row r="156" spans="1:30" s="2" customFormat="1" ht="21.75" thickBot="1" thickTop="1">
      <c r="A156" s="23"/>
      <c r="B156" s="23"/>
      <c r="C156" s="23"/>
      <c r="D156" s="23"/>
      <c r="E156" s="23"/>
      <c r="F156" s="90"/>
      <c r="G156" s="89"/>
      <c r="H156" s="89"/>
      <c r="I156" s="89"/>
      <c r="J156" s="89"/>
      <c r="K156" s="89"/>
      <c r="L156" s="85"/>
      <c r="M156" s="85"/>
      <c r="N156" s="85"/>
      <c r="O156" s="85"/>
      <c r="P156" s="89"/>
      <c r="Q156" s="89"/>
      <c r="R156" s="89"/>
      <c r="S156" s="89"/>
      <c r="T156" s="99">
        <f t="shared" si="4"/>
        <v>0</v>
      </c>
      <c r="U156" s="88"/>
      <c r="V156" s="88"/>
      <c r="W156" s="105"/>
      <c r="X156" s="99"/>
      <c r="Y156" s="99"/>
      <c r="Z156" s="89"/>
      <c r="AA156" s="86"/>
      <c r="AB156" s="89"/>
      <c r="AC156" s="47"/>
      <c r="AD156" s="36"/>
    </row>
    <row r="157" spans="1:30" s="2" customFormat="1" ht="21.75" thickBot="1" thickTop="1">
      <c r="A157" s="40" t="s">
        <v>228</v>
      </c>
      <c r="B157" s="23"/>
      <c r="C157" s="23"/>
      <c r="D157" s="23"/>
      <c r="E157" s="23"/>
      <c r="F157" s="90"/>
      <c r="G157" s="89"/>
      <c r="H157" s="89"/>
      <c r="I157" s="89"/>
      <c r="J157" s="89"/>
      <c r="K157" s="89"/>
      <c r="L157" s="85"/>
      <c r="M157" s="85"/>
      <c r="N157" s="85"/>
      <c r="O157" s="85"/>
      <c r="P157" s="89"/>
      <c r="Q157" s="89"/>
      <c r="R157" s="89"/>
      <c r="S157" s="89"/>
      <c r="T157" s="89">
        <f t="shared" si="4"/>
        <v>0</v>
      </c>
      <c r="U157" s="88"/>
      <c r="V157" s="88"/>
      <c r="W157" s="88"/>
      <c r="X157" s="89"/>
      <c r="Y157" s="89"/>
      <c r="Z157" s="89"/>
      <c r="AA157" s="86"/>
      <c r="AB157" s="89"/>
      <c r="AC157" s="47"/>
      <c r="AD157" s="47"/>
    </row>
    <row r="158" spans="1:30" s="2" customFormat="1" ht="21" thickTop="1">
      <c r="A158" s="16" t="s">
        <v>229</v>
      </c>
      <c r="B158" s="16" t="s">
        <v>8</v>
      </c>
      <c r="C158" s="16" t="s">
        <v>267</v>
      </c>
      <c r="D158" s="16"/>
      <c r="E158" s="16">
        <v>1</v>
      </c>
      <c r="F158" s="103">
        <v>1</v>
      </c>
      <c r="G158" s="68"/>
      <c r="H158" s="68">
        <v>1</v>
      </c>
      <c r="I158" s="68"/>
      <c r="J158" s="68">
        <v>1</v>
      </c>
      <c r="K158" s="68"/>
      <c r="L158" s="80"/>
      <c r="M158" s="80"/>
      <c r="N158" s="80">
        <v>1</v>
      </c>
      <c r="O158" s="80"/>
      <c r="P158" s="68"/>
      <c r="Q158" s="68"/>
      <c r="R158" s="68"/>
      <c r="S158" s="68"/>
      <c r="T158" s="68">
        <f t="shared" si="4"/>
        <v>0</v>
      </c>
      <c r="U158" s="82">
        <v>44.19</v>
      </c>
      <c r="V158" s="82"/>
      <c r="W158" s="82"/>
      <c r="X158" s="68"/>
      <c r="Y158" s="68"/>
      <c r="Z158" s="68"/>
      <c r="AA158" s="81">
        <v>650501</v>
      </c>
      <c r="AB158" s="68"/>
      <c r="AC158" s="45"/>
      <c r="AD158" s="45"/>
    </row>
    <row r="159" spans="1:30" s="2" customFormat="1" ht="21" thickBot="1">
      <c r="A159" s="26"/>
      <c r="B159" s="13" t="s">
        <v>247</v>
      </c>
      <c r="C159" s="13" t="s">
        <v>268</v>
      </c>
      <c r="D159" s="13"/>
      <c r="E159" s="13">
        <v>1</v>
      </c>
      <c r="F159" s="56">
        <v>1</v>
      </c>
      <c r="G159" s="57"/>
      <c r="H159" s="57">
        <v>1</v>
      </c>
      <c r="I159" s="57"/>
      <c r="J159" s="57">
        <v>1</v>
      </c>
      <c r="K159" s="57"/>
      <c r="L159" s="74"/>
      <c r="M159" s="74"/>
      <c r="N159" s="74">
        <v>1</v>
      </c>
      <c r="O159" s="74"/>
      <c r="P159" s="57"/>
      <c r="Q159" s="57"/>
      <c r="R159" s="57"/>
      <c r="S159" s="57"/>
      <c r="T159" s="68">
        <f t="shared" si="4"/>
        <v>0</v>
      </c>
      <c r="U159" s="58"/>
      <c r="V159" s="58"/>
      <c r="W159" s="82"/>
      <c r="X159" s="89"/>
      <c r="Y159" s="89"/>
      <c r="Z159" s="57"/>
      <c r="AA159" s="63"/>
      <c r="AB159" s="68"/>
      <c r="AC159" s="46"/>
      <c r="AD159" s="46"/>
    </row>
    <row r="160" spans="1:30" s="2" customFormat="1" ht="21.75" thickBot="1" thickTop="1">
      <c r="A160" s="26"/>
      <c r="B160" s="13" t="s">
        <v>233</v>
      </c>
      <c r="C160" s="13"/>
      <c r="D160" s="13">
        <v>1</v>
      </c>
      <c r="E160" s="13"/>
      <c r="F160" s="56"/>
      <c r="G160" s="57"/>
      <c r="H160" s="57"/>
      <c r="I160" s="57"/>
      <c r="J160" s="57"/>
      <c r="K160" s="57"/>
      <c r="L160" s="74"/>
      <c r="M160" s="74"/>
      <c r="N160" s="74"/>
      <c r="O160" s="74"/>
      <c r="P160" s="57"/>
      <c r="Q160" s="57"/>
      <c r="R160" s="57"/>
      <c r="S160" s="57"/>
      <c r="T160" s="67">
        <f t="shared" si="4"/>
        <v>0</v>
      </c>
      <c r="U160" s="58">
        <v>4.89</v>
      </c>
      <c r="V160" s="58"/>
      <c r="W160" s="66"/>
      <c r="X160" s="99"/>
      <c r="Y160" s="99"/>
      <c r="Z160" s="57"/>
      <c r="AA160" s="63">
        <v>650051</v>
      </c>
      <c r="AB160" s="67"/>
      <c r="AC160" s="46"/>
      <c r="AD160" s="46"/>
    </row>
    <row r="161" spans="1:30" ht="21" thickTop="1">
      <c r="A161" s="12" t="s">
        <v>230</v>
      </c>
      <c r="B161" s="13" t="s">
        <v>231</v>
      </c>
      <c r="C161" s="13" t="s">
        <v>57</v>
      </c>
      <c r="D161" s="13"/>
      <c r="E161" s="41">
        <v>1</v>
      </c>
      <c r="F161" s="114">
        <v>1</v>
      </c>
      <c r="G161" s="71">
        <v>1</v>
      </c>
      <c r="H161" s="71"/>
      <c r="I161" s="71"/>
      <c r="J161" s="71"/>
      <c r="K161" s="67"/>
      <c r="L161" s="67"/>
      <c r="M161" s="67"/>
      <c r="N161" s="67"/>
      <c r="O161" s="67"/>
      <c r="P161" s="67"/>
      <c r="Q161" s="67"/>
      <c r="R161" s="67">
        <v>1</v>
      </c>
      <c r="S161" s="67"/>
      <c r="T161" s="67">
        <v>1</v>
      </c>
      <c r="U161" s="66"/>
      <c r="V161" s="66"/>
      <c r="W161" s="66"/>
      <c r="X161" s="67"/>
      <c r="Y161" s="67"/>
      <c r="Z161" s="68"/>
      <c r="AA161" s="78"/>
      <c r="AB161" s="68"/>
      <c r="AC161" s="45"/>
      <c r="AD161" s="28"/>
    </row>
    <row r="162" spans="1:25" ht="21" thickBot="1">
      <c r="A162" s="12" t="s">
        <v>198</v>
      </c>
      <c r="B162" s="13" t="s">
        <v>232</v>
      </c>
      <c r="C162" s="13"/>
      <c r="D162" s="13">
        <v>2</v>
      </c>
      <c r="E162" s="115">
        <v>1</v>
      </c>
      <c r="F162" s="116">
        <v>1</v>
      </c>
      <c r="G162" s="80">
        <v>0</v>
      </c>
      <c r="H162" s="80">
        <v>0</v>
      </c>
      <c r="I162" s="80"/>
      <c r="J162" s="80">
        <v>0</v>
      </c>
      <c r="K162" s="80">
        <v>0</v>
      </c>
      <c r="L162" s="80"/>
      <c r="M162" s="80"/>
      <c r="N162" s="80"/>
      <c r="O162" s="80"/>
      <c r="P162" s="80"/>
      <c r="Q162" s="80"/>
      <c r="R162" s="68"/>
      <c r="S162" s="68"/>
      <c r="T162" s="68">
        <f t="shared" si="4"/>
        <v>0</v>
      </c>
      <c r="U162" s="82"/>
      <c r="V162" s="82"/>
      <c r="W162" s="82"/>
      <c r="X162" s="89"/>
      <c r="Y162" s="89"/>
    </row>
    <row r="163" spans="3:4" ht="21" thickTop="1">
      <c r="C163" s="26"/>
      <c r="D163" s="26"/>
    </row>
    <row r="164" spans="3:23" ht="20.25">
      <c r="C164" s="26"/>
      <c r="D164" s="26"/>
      <c r="W164" s="58">
        <f>SUM(W5:W162)</f>
        <v>0</v>
      </c>
    </row>
    <row r="165" spans="3:4" ht="20.25">
      <c r="C165" s="26"/>
      <c r="D165" s="26"/>
    </row>
    <row r="166" spans="3:4" ht="20.25">
      <c r="C166" s="26"/>
      <c r="D166" s="26"/>
    </row>
    <row r="167" spans="3:4" ht="20.25">
      <c r="C167" s="26"/>
      <c r="D167" s="26"/>
    </row>
    <row r="168" spans="3:4" ht="20.25">
      <c r="C168" s="26"/>
      <c r="D168" s="26"/>
    </row>
    <row r="169" spans="3:4" ht="20.25">
      <c r="C169" s="26"/>
      <c r="D169" s="26"/>
    </row>
    <row r="170" spans="3:4" ht="20.25">
      <c r="C170" s="26"/>
      <c r="D170" s="26"/>
    </row>
    <row r="171" spans="3:4" ht="20.25">
      <c r="C171" s="26"/>
      <c r="D171" s="26"/>
    </row>
    <row r="172" spans="3:4" ht="20.25">
      <c r="C172" s="26"/>
      <c r="D172" s="26"/>
    </row>
    <row r="173" spans="3:4" ht="20.25">
      <c r="C173" s="26"/>
      <c r="D173" s="26"/>
    </row>
    <row r="174" spans="3:4" ht="20.25">
      <c r="C174" s="26"/>
      <c r="D174" s="26"/>
    </row>
    <row r="175" spans="3:4" ht="20.25">
      <c r="C175" s="26"/>
      <c r="D175" s="26"/>
    </row>
    <row r="176" spans="3:4" ht="20.25">
      <c r="C176" s="26"/>
      <c r="D176" s="26"/>
    </row>
    <row r="177" spans="3:4" ht="20.25">
      <c r="C177" s="26"/>
      <c r="D177" s="26"/>
    </row>
    <row r="178" spans="3:4" ht="20.25">
      <c r="C178" s="26"/>
      <c r="D178" s="26"/>
    </row>
  </sheetData>
  <printOptions/>
  <pageMargins left="0.75" right="0.75" top="1" bottom="1" header="0.5" footer="0.5"/>
  <pageSetup fitToHeight="3" horizontalDpi="300" verticalDpi="300" orientation="portrait" scale="48" r:id="rId3"/>
  <headerFooter alignWithMargins="0">
    <oddHeader>&amp;CPage &amp;P of &amp;N</oddHeader>
  </headerFooter>
  <rowBreaks count="2" manualBreakCount="2">
    <brk id="50" max="22" man="1"/>
    <brk id="113" max="22" man="1"/>
  </rowBreaks>
  <colBreaks count="1" manualBreakCount="1">
    <brk id="23" max="16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 and james</dc:creator>
  <cp:keywords/>
  <dc:description/>
  <cp:lastModifiedBy>Hertzberg</cp:lastModifiedBy>
  <cp:lastPrinted>2005-08-14T19:59:27Z</cp:lastPrinted>
  <dcterms:created xsi:type="dcterms:W3CDTF">1998-02-14T20:31:49Z</dcterms:created>
  <dcterms:modified xsi:type="dcterms:W3CDTF">2005-11-28T00:13:15Z</dcterms:modified>
  <cp:category/>
  <cp:version/>
  <cp:contentType/>
  <cp:contentStatus/>
</cp:coreProperties>
</file>